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LAVA\Desktop\"/>
    </mc:Choice>
  </mc:AlternateContent>
  <xr:revisionPtr revIDLastSave="0" documentId="8_{BE3DA5B2-5646-4D9D-AB68-90A1F08F8A46}" xr6:coauthVersionLast="45" xr6:coauthVersionMax="45" xr10:uidLastSave="{00000000-0000-0000-0000-000000000000}"/>
  <bookViews>
    <workbookView xWindow="-120" yWindow="-120" windowWidth="29040" windowHeight="15840" tabRatio="800" firstSheet="1" activeTab="1" xr2:uid="{00000000-000D-0000-FFFF-FFFF00000000}"/>
  </bookViews>
  <sheets>
    <sheet name="Физика профиль" sheetId="6" state="hidden" r:id="rId1"/>
    <sheet name="2 смена 2-4 курсы" sheetId="2" r:id="rId2"/>
    <sheet name="ПИ" sheetId="8" state="hidden" r:id="rId3"/>
    <sheet name="Лист4" sheetId="9" state="hidden" r:id="rId4"/>
    <sheet name="ПИ заочно" sheetId="10" state="hidden" r:id="rId5"/>
    <sheet name="График ПИ Заочно" sheetId="12" state="hidden" r:id="rId6"/>
  </sheets>
  <definedNames>
    <definedName name="_xlnm._FilterDatabase" localSheetId="2" hidden="1">ПИ!$B$2:$B$26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49" i="8" l="1"/>
  <c r="H7" i="6" l="1"/>
  <c r="C7" i="6" s="1"/>
  <c r="H8" i="6"/>
  <c r="C8" i="6" s="1"/>
  <c r="L8" i="6" s="1"/>
  <c r="H9" i="6"/>
  <c r="C9" i="6" s="1"/>
  <c r="L9" i="6" s="1"/>
  <c r="H10" i="6"/>
  <c r="C10" i="6" s="1"/>
  <c r="L10" i="6" s="1"/>
  <c r="H11" i="6"/>
  <c r="C11" i="6" s="1"/>
  <c r="L11" i="6" s="1"/>
  <c r="H12" i="6"/>
  <c r="C12" i="6" s="1"/>
  <c r="L12" i="6" s="1"/>
  <c r="H13" i="6"/>
  <c r="C13" i="6" s="1"/>
  <c r="L13" i="6" s="1"/>
  <c r="H14" i="6"/>
  <c r="C14" i="6" s="1"/>
  <c r="L14" i="6" s="1"/>
  <c r="H15" i="6"/>
  <c r="C15" i="6" s="1"/>
  <c r="L15" i="6" s="1"/>
  <c r="H16" i="6"/>
  <c r="C16" i="6" s="1"/>
  <c r="L16" i="6" s="1"/>
  <c r="H17" i="6"/>
  <c r="C17" i="6" s="1"/>
  <c r="L17" i="6" s="1"/>
  <c r="H18" i="6"/>
  <c r="C18" i="6" s="1"/>
  <c r="L18" i="6" s="1"/>
  <c r="D19" i="6"/>
  <c r="E19" i="6"/>
  <c r="F19" i="6"/>
  <c r="G19" i="6"/>
  <c r="I19" i="6"/>
  <c r="J19" i="6"/>
  <c r="H20" i="6"/>
  <c r="K20" i="6" s="1"/>
  <c r="C21" i="6"/>
  <c r="L21" i="6" s="1"/>
  <c r="H21" i="6"/>
  <c r="K21" i="6" s="1"/>
  <c r="H22" i="6"/>
  <c r="K22" i="6" s="1"/>
  <c r="J27" i="6"/>
  <c r="H30" i="6"/>
  <c r="K30" i="6" s="1"/>
  <c r="H31" i="6"/>
  <c r="K31" i="6" s="1"/>
  <c r="H32" i="6"/>
  <c r="K32" i="6" s="1"/>
  <c r="H33" i="6"/>
  <c r="K33" i="6" s="1"/>
  <c r="H34" i="6"/>
  <c r="K34" i="6" s="1"/>
  <c r="H35" i="6"/>
  <c r="K35" i="6" s="1"/>
  <c r="H36" i="6"/>
  <c r="K36" i="6" s="1"/>
  <c r="H37" i="6"/>
  <c r="K37" i="6" s="1"/>
  <c r="H38" i="6"/>
  <c r="K38" i="6" s="1"/>
  <c r="H39" i="6"/>
  <c r="K39" i="6" s="1"/>
  <c r="H40" i="6"/>
  <c r="K40" i="6" s="1"/>
  <c r="H41" i="6"/>
  <c r="K41" i="6" s="1"/>
  <c r="D42" i="6"/>
  <c r="E42" i="6"/>
  <c r="F42" i="6"/>
  <c r="G42" i="6"/>
  <c r="I42" i="6"/>
  <c r="J42" i="6"/>
  <c r="H43" i="6"/>
  <c r="K43" i="6" s="1"/>
  <c r="H44" i="6"/>
  <c r="C44" i="6" s="1"/>
  <c r="L44" i="6" s="1"/>
  <c r="H45" i="6"/>
  <c r="C45" i="6" s="1"/>
  <c r="H52" i="6"/>
  <c r="C52" i="6" s="1"/>
  <c r="H53" i="6"/>
  <c r="C53" i="6" s="1"/>
  <c r="L53" i="6" s="1"/>
  <c r="H54" i="6"/>
  <c r="C54" i="6" s="1"/>
  <c r="L54" i="6" s="1"/>
  <c r="H55" i="6"/>
  <c r="C55" i="6" s="1"/>
  <c r="L55" i="6" s="1"/>
  <c r="H56" i="6"/>
  <c r="C56" i="6" s="1"/>
  <c r="L56" i="6" s="1"/>
  <c r="H57" i="6"/>
  <c r="C57" i="6" s="1"/>
  <c r="L57" i="6" s="1"/>
  <c r="H58" i="6"/>
  <c r="C58" i="6" s="1"/>
  <c r="L58" i="6" s="1"/>
  <c r="H59" i="6"/>
  <c r="C59" i="6" s="1"/>
  <c r="L59" i="6" s="1"/>
  <c r="H60" i="6"/>
  <c r="C60" i="6" s="1"/>
  <c r="L60" i="6" s="1"/>
  <c r="H61" i="6"/>
  <c r="C61" i="6" s="1"/>
  <c r="L61" i="6" s="1"/>
  <c r="H62" i="6"/>
  <c r="C62" i="6" s="1"/>
  <c r="L62" i="6" s="1"/>
  <c r="D63" i="6"/>
  <c r="E63" i="6"/>
  <c r="F63" i="6"/>
  <c r="G63" i="6"/>
  <c r="I63" i="6"/>
  <c r="J63" i="6"/>
  <c r="H64" i="6"/>
  <c r="K64" i="6" s="1"/>
  <c r="H65" i="6"/>
  <c r="K65" i="6" s="1"/>
  <c r="H71" i="6"/>
  <c r="C71" i="6" s="1"/>
  <c r="K71" i="6"/>
  <c r="H72" i="6"/>
  <c r="C72" i="6" s="1"/>
  <c r="L72" i="6" s="1"/>
  <c r="H73" i="6"/>
  <c r="C73" i="6" s="1"/>
  <c r="L73" i="6" s="1"/>
  <c r="H74" i="6"/>
  <c r="C74" i="6" s="1"/>
  <c r="L74" i="6" s="1"/>
  <c r="H75" i="6"/>
  <c r="C75" i="6" s="1"/>
  <c r="L75" i="6" s="1"/>
  <c r="K75" i="6"/>
  <c r="H76" i="6"/>
  <c r="C76" i="6" s="1"/>
  <c r="L76" i="6" s="1"/>
  <c r="H77" i="6"/>
  <c r="C77" i="6" s="1"/>
  <c r="L77" i="6" s="1"/>
  <c r="H78" i="6"/>
  <c r="C78" i="6" s="1"/>
  <c r="L78" i="6" s="1"/>
  <c r="H79" i="6"/>
  <c r="C79" i="6" s="1"/>
  <c r="L79" i="6" s="1"/>
  <c r="D80" i="6"/>
  <c r="E80" i="6"/>
  <c r="F80" i="6"/>
  <c r="G80" i="6"/>
  <c r="I80" i="6"/>
  <c r="J80" i="6"/>
  <c r="H81" i="6"/>
  <c r="K81" i="6" s="1"/>
  <c r="H82" i="6"/>
  <c r="K82" i="6" s="1"/>
  <c r="H83" i="6"/>
  <c r="K83" i="6" s="1"/>
  <c r="H90" i="6"/>
  <c r="K90" i="6" s="1"/>
  <c r="H91" i="6"/>
  <c r="K91" i="6" s="1"/>
  <c r="H92" i="6"/>
  <c r="C92" i="6" s="1"/>
  <c r="L92" i="6" s="1"/>
  <c r="K92" i="6"/>
  <c r="H93" i="6"/>
  <c r="C93" i="6" s="1"/>
  <c r="L93" i="6" s="1"/>
  <c r="K93" i="6"/>
  <c r="H94" i="6"/>
  <c r="K94" i="6" s="1"/>
  <c r="H95" i="6"/>
  <c r="K95" i="6" s="1"/>
  <c r="O95" i="6"/>
  <c r="C96" i="6"/>
  <c r="L96" i="6" s="1"/>
  <c r="H96" i="6"/>
  <c r="K96" i="6" s="1"/>
  <c r="O96" i="6"/>
  <c r="H97" i="6"/>
  <c r="C97" i="6" s="1"/>
  <c r="L97" i="6" s="1"/>
  <c r="H98" i="6"/>
  <c r="K98" i="6" s="1"/>
  <c r="H99" i="6"/>
  <c r="K99" i="6" s="1"/>
  <c r="T99" i="6"/>
  <c r="H100" i="6"/>
  <c r="C100" i="6" s="1"/>
  <c r="L100" i="6" s="1"/>
  <c r="D101" i="6"/>
  <c r="E101" i="6"/>
  <c r="F101" i="6"/>
  <c r="G101" i="6"/>
  <c r="I101" i="6"/>
  <c r="J101" i="6"/>
  <c r="H108" i="6"/>
  <c r="K108" i="6" s="1"/>
  <c r="C109" i="6"/>
  <c r="L109" i="6" s="1"/>
  <c r="H109" i="6"/>
  <c r="K109" i="6" s="1"/>
  <c r="H110" i="6"/>
  <c r="K110" i="6" s="1"/>
  <c r="C111" i="6"/>
  <c r="L111" i="6" s="1"/>
  <c r="H111" i="6"/>
  <c r="K111" i="6" s="1"/>
  <c r="H112" i="6"/>
  <c r="K112" i="6" s="1"/>
  <c r="C113" i="6"/>
  <c r="L113" i="6" s="1"/>
  <c r="H113" i="6"/>
  <c r="K113" i="6" s="1"/>
  <c r="H114" i="6"/>
  <c r="K114" i="6" s="1"/>
  <c r="D115" i="6"/>
  <c r="E115" i="6"/>
  <c r="F115" i="6"/>
  <c r="G115" i="6"/>
  <c r="I115" i="6"/>
  <c r="J115" i="6"/>
  <c r="C110" i="6" l="1"/>
  <c r="L110" i="6" s="1"/>
  <c r="C114" i="6"/>
  <c r="L114" i="6" s="1"/>
  <c r="C112" i="6"/>
  <c r="L112" i="6" s="1"/>
  <c r="C108" i="6"/>
  <c r="H115" i="6"/>
  <c r="K79" i="6"/>
  <c r="H63" i="6"/>
  <c r="K45" i="6"/>
  <c r="C63" i="6"/>
  <c r="L52" i="6"/>
  <c r="L63" i="6" s="1"/>
  <c r="C81" i="6"/>
  <c r="L81" i="6" s="1"/>
  <c r="K73" i="6"/>
  <c r="K62" i="6"/>
  <c r="K61" i="6"/>
  <c r="K60" i="6"/>
  <c r="K59" i="6"/>
  <c r="K58" i="6"/>
  <c r="K57" i="6"/>
  <c r="K56" i="6"/>
  <c r="K55" i="6"/>
  <c r="K63" i="6" s="1"/>
  <c r="K54" i="6"/>
  <c r="K53" i="6"/>
  <c r="K52" i="6"/>
  <c r="C41" i="6"/>
  <c r="L41" i="6" s="1"/>
  <c r="C39" i="6"/>
  <c r="L39" i="6" s="1"/>
  <c r="C37" i="6"/>
  <c r="L37" i="6" s="1"/>
  <c r="C35" i="6"/>
  <c r="L35" i="6" s="1"/>
  <c r="C33" i="6"/>
  <c r="L33" i="6" s="1"/>
  <c r="C31" i="6"/>
  <c r="L31" i="6" s="1"/>
  <c r="C99" i="6"/>
  <c r="L99" i="6" s="1"/>
  <c r="C95" i="6"/>
  <c r="L95" i="6" s="1"/>
  <c r="O92" i="6"/>
  <c r="H42" i="6"/>
  <c r="C22" i="6"/>
  <c r="O91" i="6"/>
  <c r="K77" i="6"/>
  <c r="C40" i="6"/>
  <c r="L40" i="6" s="1"/>
  <c r="C38" i="6"/>
  <c r="L38" i="6" s="1"/>
  <c r="C36" i="6"/>
  <c r="L36" i="6" s="1"/>
  <c r="C34" i="6"/>
  <c r="L34" i="6" s="1"/>
  <c r="C32" i="6"/>
  <c r="L32" i="6" s="1"/>
  <c r="C30" i="6"/>
  <c r="K42" i="6"/>
  <c r="K115" i="6"/>
  <c r="H101" i="6"/>
  <c r="O99" i="6"/>
  <c r="K97" i="6"/>
  <c r="C91" i="6"/>
  <c r="L91" i="6" s="1"/>
  <c r="C82" i="6"/>
  <c r="K78" i="6"/>
  <c r="K76" i="6"/>
  <c r="K74" i="6"/>
  <c r="K72" i="6"/>
  <c r="K44" i="6"/>
  <c r="K100" i="6"/>
  <c r="H80" i="6"/>
  <c r="H19" i="6"/>
  <c r="L71" i="6"/>
  <c r="L80" i="6" s="1"/>
  <c r="C80" i="6"/>
  <c r="K101" i="6"/>
  <c r="C19" i="6"/>
  <c r="L7" i="6"/>
  <c r="L19" i="6" s="1"/>
  <c r="O98" i="6"/>
  <c r="C98" i="6"/>
  <c r="L98" i="6" s="1"/>
  <c r="O94" i="6"/>
  <c r="C94" i="6"/>
  <c r="L94" i="6" s="1"/>
  <c r="O90" i="6"/>
  <c r="C90" i="6"/>
  <c r="C83" i="6"/>
  <c r="L83" i="6" s="1"/>
  <c r="C65" i="6"/>
  <c r="C43" i="6"/>
  <c r="C64" i="6"/>
  <c r="L64" i="6" s="1"/>
  <c r="O100" i="6"/>
  <c r="O97" i="6"/>
  <c r="O93" i="6"/>
  <c r="C20" i="6"/>
  <c r="K18" i="6"/>
  <c r="K17" i="6"/>
  <c r="K16" i="6"/>
  <c r="K15" i="6"/>
  <c r="K14" i="6"/>
  <c r="K13" i="6"/>
  <c r="K12" i="6"/>
  <c r="K11" i="6"/>
  <c r="K10" i="6"/>
  <c r="K9" i="6"/>
  <c r="K8" i="6"/>
  <c r="K7" i="6"/>
  <c r="L108" i="6" l="1"/>
  <c r="L115" i="6" s="1"/>
  <c r="C115" i="6"/>
  <c r="L30" i="6"/>
  <c r="L42" i="6" s="1"/>
  <c r="C42" i="6"/>
  <c r="K80" i="6"/>
  <c r="K19" i="6"/>
  <c r="L90" i="6"/>
  <c r="L101" i="6" s="1"/>
  <c r="C101" i="6"/>
</calcChain>
</file>

<file path=xl/sharedStrings.xml><?xml version="1.0" encoding="utf-8"?>
<sst xmlns="http://schemas.openxmlformats.org/spreadsheetml/2006/main" count="1452" uniqueCount="476">
  <si>
    <t>Дни недели</t>
  </si>
  <si>
    <t>Время</t>
  </si>
  <si>
    <t>Занятия</t>
  </si>
  <si>
    <t>I</t>
  </si>
  <si>
    <t>II</t>
  </si>
  <si>
    <t>III</t>
  </si>
  <si>
    <t>IV</t>
  </si>
  <si>
    <t>ПОНЕДЕЛЬНИК</t>
  </si>
  <si>
    <t>ВТОРНИК</t>
  </si>
  <si>
    <t>СРЕДА</t>
  </si>
  <si>
    <t>ЧЕТВЕРГ</t>
  </si>
  <si>
    <t>ПЯТНИЦА</t>
  </si>
  <si>
    <t>2 ПИА</t>
  </si>
  <si>
    <t>2 ПИБ</t>
  </si>
  <si>
    <t>4 ПИА</t>
  </si>
  <si>
    <t>4 ПИБ</t>
  </si>
  <si>
    <t>2 Биология-236</t>
  </si>
  <si>
    <t>2 Химия -232</t>
  </si>
  <si>
    <t>4 Биология-237</t>
  </si>
  <si>
    <t>4 Химия-230</t>
  </si>
  <si>
    <t>2 Математика-204</t>
  </si>
  <si>
    <t>4 Математика-205</t>
  </si>
  <si>
    <t>Пятница</t>
  </si>
  <si>
    <t>11:00 12:20</t>
  </si>
  <si>
    <t>12:40  14:00</t>
  </si>
  <si>
    <t>14:10 15:30</t>
  </si>
  <si>
    <t>15:40 17:00</t>
  </si>
  <si>
    <t xml:space="preserve">  Декан  /________/ Махмадбегов Р.С.</t>
  </si>
  <si>
    <t>№</t>
  </si>
  <si>
    <t>ФИО</t>
  </si>
  <si>
    <t>1ПИА</t>
  </si>
  <si>
    <t>1ПИВ</t>
  </si>
  <si>
    <t>Физическая культура Аббосов Р.С. (Спартак)</t>
  </si>
  <si>
    <t>2 ПИВ</t>
  </si>
  <si>
    <t>Математический анализ</t>
  </si>
  <si>
    <t>Декан естественнонаучного факультета   __________________________ Махмадбегов Р.С.</t>
  </si>
  <si>
    <t>Физического воспитания</t>
  </si>
  <si>
    <t>зачет</t>
  </si>
  <si>
    <t>Элективные курсы по 
физической культуре и спорту</t>
  </si>
  <si>
    <t>Педагогики, психологии и методики преподавания</t>
  </si>
  <si>
    <t>экзамен</t>
  </si>
  <si>
    <t>4 недели                                                                                                                                                    05.02. - 01.03.2024 г.</t>
  </si>
  <si>
    <t xml:space="preserve">Производственная.  Педагогическая практика </t>
  </si>
  <si>
    <t>4/1/3</t>
  </si>
  <si>
    <t>ИТОГО:</t>
  </si>
  <si>
    <t>Математики и физики</t>
  </si>
  <si>
    <t>ДПВ: 1) Физика твердого тела; 2) Теория твердого тела</t>
  </si>
  <si>
    <t>Термодинамика</t>
  </si>
  <si>
    <t>Физика конденсированного состояния</t>
  </si>
  <si>
    <t>зачет, КР</t>
  </si>
  <si>
    <t>Квантовая теория</t>
  </si>
  <si>
    <t>Электроника</t>
  </si>
  <si>
    <t>Химии и биологии</t>
  </si>
  <si>
    <t>Химия</t>
  </si>
  <si>
    <t>Электродинамика</t>
  </si>
  <si>
    <t>Кафедра</t>
  </si>
  <si>
    <t>форма итогового 
контроля</t>
  </si>
  <si>
    <t>ЗЕТ</t>
  </si>
  <si>
    <t>час/нед</t>
  </si>
  <si>
    <t xml:space="preserve">Контр. </t>
  </si>
  <si>
    <t>СРС</t>
  </si>
  <si>
    <t>Ауд</t>
  </si>
  <si>
    <t>КСР</t>
  </si>
  <si>
    <t>лаб</t>
  </si>
  <si>
    <t>практ</t>
  </si>
  <si>
    <t>лекций</t>
  </si>
  <si>
    <t>Всего</t>
  </si>
  <si>
    <t>Дисциплина 
(вид обучения)</t>
  </si>
  <si>
    <t>№
п/п</t>
  </si>
  <si>
    <t>6 - семестр
12 недель теоретического обучения</t>
  </si>
  <si>
    <t>4/7</t>
  </si>
  <si>
    <t>ДПВ. 1) Физика экзотермических процессов; 2) Акустика</t>
  </si>
  <si>
    <t>Радиофизика</t>
  </si>
  <si>
    <t xml:space="preserve">Методика преподавания физики </t>
  </si>
  <si>
    <t>Механика сплошных сред</t>
  </si>
  <si>
    <t>Атомная и ядерная физика</t>
  </si>
  <si>
    <t>Математические модели физических процессов и методы их исследования</t>
  </si>
  <si>
    <t>Практикум по общей физики</t>
  </si>
  <si>
    <t>Методы математической физики</t>
  </si>
  <si>
    <t xml:space="preserve">Электродинамика </t>
  </si>
  <si>
    <t>Информатики и ИТ</t>
  </si>
  <si>
    <t>Вычислительная физика (Практикум на ЭВМ)</t>
  </si>
  <si>
    <t>Теория вероятностей и математическая статистика</t>
  </si>
  <si>
    <t>5 - семестр
16 недель теоретического обучения</t>
  </si>
  <si>
    <t>2 недели                                                                                                                         05.02. - 16.02.2024 г.</t>
  </si>
  <si>
    <t>Учебная. Ознакомительная практика</t>
  </si>
  <si>
    <t>Уголовного процесса и криминалистики</t>
  </si>
  <si>
    <t>ФК: Проблемы расследования и
 профилактики коррупции</t>
  </si>
  <si>
    <t>Общеуниверситетская кафедра русского языка</t>
  </si>
  <si>
    <t>ФК: Практический курс русского языка</t>
  </si>
  <si>
    <t>4/1/5</t>
  </si>
  <si>
    <t>экзамен,
КР</t>
  </si>
  <si>
    <t>Теоретическая механика</t>
  </si>
  <si>
    <t>Численные методы и математическое моделирование</t>
  </si>
  <si>
    <t>Оптика</t>
  </si>
  <si>
    <t>Основы функционального анализа</t>
  </si>
  <si>
    <t>Практикум по общему курсу физики</t>
  </si>
  <si>
    <t>Философии и политологии</t>
  </si>
  <si>
    <t>Политология</t>
  </si>
  <si>
    <t>Философия</t>
  </si>
  <si>
    <t>Романо-германских языков</t>
  </si>
  <si>
    <t>Иностранный язык</t>
  </si>
  <si>
    <t>Контр</t>
  </si>
  <si>
    <t>4 - семестр
14 недель теоретического обучения</t>
  </si>
  <si>
    <t>1) Химии и биологии; 2) Математики и физики</t>
  </si>
  <si>
    <t>ДПВ: 1) Естественнонаучные основы эволюции природы;                                                                           2) Геофизика</t>
  </si>
  <si>
    <t>Педагогика и психология (включая дефектологию)</t>
  </si>
  <si>
    <t>Дифференциальные и интегральные уравнения</t>
  </si>
  <si>
    <t>Теория функции комплексного переменного</t>
  </si>
  <si>
    <t>Электричество и магнетизм</t>
  </si>
  <si>
    <t>Туризма и сервиса</t>
  </si>
  <si>
    <t>Безопасность жизнедеятельности</t>
  </si>
  <si>
    <t xml:space="preserve"> Международного права и сравнительного правоведения</t>
  </si>
  <si>
    <t>Правоведение</t>
  </si>
  <si>
    <t>Контр.</t>
  </si>
  <si>
    <t>3 - семестр
16 недель теоретического обучения</t>
  </si>
  <si>
    <t>Мировой литературы</t>
  </si>
  <si>
    <t>ФК: Мировая литература</t>
  </si>
  <si>
    <t>5/7</t>
  </si>
  <si>
    <t>ИТОГО</t>
  </si>
  <si>
    <t>Векторный и тензорный анализ</t>
  </si>
  <si>
    <t>Программирование в профессиональной cфере</t>
  </si>
  <si>
    <t>Линейная алгебра</t>
  </si>
  <si>
    <t>Физическая культура</t>
  </si>
  <si>
    <t>Молекулярная физика</t>
  </si>
  <si>
    <t>Экология</t>
  </si>
  <si>
    <t>Русский язык в профессиональной деятельности</t>
  </si>
  <si>
    <t>Таджикского языка</t>
  </si>
  <si>
    <t>Таджикский язык в профессиональной деятельности</t>
  </si>
  <si>
    <t>Всеобщей и отечественной истории</t>
  </si>
  <si>
    <t>История таджикского народа</t>
  </si>
  <si>
    <t>кафедра</t>
  </si>
  <si>
    <t>16 недель теоретического обучения</t>
  </si>
  <si>
    <t>2 - семестр</t>
  </si>
  <si>
    <t>4/8</t>
  </si>
  <si>
    <t>ДПВ: 1) Дополнительные главы элементарной физики                                  2) Факультативный курс элементарной физики.</t>
  </si>
  <si>
    <t>Аналитическая геометрия</t>
  </si>
  <si>
    <t>Механика</t>
  </si>
  <si>
    <t>Экономической теории и мировой экономики</t>
  </si>
  <si>
    <t xml:space="preserve">Экономика </t>
  </si>
  <si>
    <t>История России</t>
  </si>
  <si>
    <t>СР/КЛР</t>
  </si>
  <si>
    <t>практ (включая прак.подг-ка)</t>
  </si>
  <si>
    <t>1 - семестр
16 недель теоретического обучения</t>
  </si>
  <si>
    <t>РАБОЧИЙ УЧЕБНЫЙ ПЛАН
по направлению подготовки бакалавров 03.03.02 "Физика"                                                                                                                                                                         
профиль "Общая физика" (очная форма обучения) на 2023-2024 учебный год</t>
  </si>
  <si>
    <t>"УТВЕРЖДАЮ" 
Начальник УМУ РТСУ
_______________ Фозилханов Д.О.
"_______" ______________ 2023 г.</t>
  </si>
  <si>
    <t xml:space="preserve">Абдуллоев Шахром Комилджонович </t>
  </si>
  <si>
    <t>Ализода Алиджон</t>
  </si>
  <si>
    <t>Ахмедов Парвиз Джамшедович</t>
  </si>
  <si>
    <t>Ахмедханов Мухаммад Рустамович</t>
  </si>
  <si>
    <t>Баходуров Шахзод Махмадуллоевич</t>
  </si>
  <si>
    <t>Боев Махмуджон Киёмиддинович</t>
  </si>
  <si>
    <t>Боев Парвизшох Тохирович</t>
  </si>
  <si>
    <t>Давлатов Иброхим Курбоналиевич</t>
  </si>
  <si>
    <t>Даминзода Мухаммадали Иброхим</t>
  </si>
  <si>
    <t>Дустов Улугбек Джамшедович</t>
  </si>
  <si>
    <t>Иноятов Асадбек Абдуазизович</t>
  </si>
  <si>
    <t>Курбонова Таманно Музафаровна -</t>
  </si>
  <si>
    <t>Мамаджонов Акрамджон Набиджонович</t>
  </si>
  <si>
    <t>Мансуров Абдурахмон Дилоджонович</t>
  </si>
  <si>
    <t>Мираков Субхон Зуралишоевич</t>
  </si>
  <si>
    <t>Муборакшо Муясар Дониш</t>
  </si>
  <si>
    <t>Мусоев Умарджон Мухаммадиевич</t>
  </si>
  <si>
    <t>Мусоев Хусрав Мустафоевич</t>
  </si>
  <si>
    <t>Мухтаров Баходур Фирдавсович</t>
  </si>
  <si>
    <t>Одинаев Анушервон Маьмурбекович</t>
  </si>
  <si>
    <t>Олимов Умар Асруллоевич</t>
  </si>
  <si>
    <t>Раджабов Джаьфар Джамшедович</t>
  </si>
  <si>
    <t>Рахимов Мухаммадамин Нарзуллоевич</t>
  </si>
  <si>
    <t>Рустамзода Мухаммад Хикматулло</t>
  </si>
  <si>
    <t>Саховатшоев Алиризо Фаррухович</t>
  </si>
  <si>
    <t>Усмонзода Сомон Фазлиддин</t>
  </si>
  <si>
    <t>Усмониён Ораш Фирдавс</t>
  </si>
  <si>
    <t>Холзода Акбар Ёрмахмад</t>
  </si>
  <si>
    <t>Шаныгин Богдан Дмитриевич</t>
  </si>
  <si>
    <t>Шарифзода Нурмат Нуридин</t>
  </si>
  <si>
    <t>Эгамзода Кабирджон Асадкул</t>
  </si>
  <si>
    <t>Юнусов Джахонгир Гайратович</t>
  </si>
  <si>
    <t>Баллы</t>
  </si>
  <si>
    <t>Группа</t>
  </si>
  <si>
    <t>Абдуллозода Шараф Муродулло</t>
  </si>
  <si>
    <t>Абдурахимов Джовидон Сафаралиевич</t>
  </si>
  <si>
    <t>Азизхужаев Ислом Гуломжонович</t>
  </si>
  <si>
    <t>Асоев Фазлиддин Амриддинович</t>
  </si>
  <si>
    <t>Валиев Сайдмумин Джамшедович</t>
  </si>
  <si>
    <t>Давлатова Муниса Илхомуддиновна -</t>
  </si>
  <si>
    <t>Исоев Пайрав Умеджонович</t>
  </si>
  <si>
    <t>Каримов Мехрубон Сайфуллоевич</t>
  </si>
  <si>
    <t>Касымов Баходур Бахтиёрович</t>
  </si>
  <si>
    <t>Курбанова Сабрина Зайниддиновна -</t>
  </si>
  <si>
    <t>Миров Акрам Фирузович</t>
  </si>
  <si>
    <t xml:space="preserve">Очилов Улугбек Алишерович </t>
  </si>
  <si>
    <t>Туразода Мухаммадамин Махмад</t>
  </si>
  <si>
    <t>Умаров Шахзод Шавкатович</t>
  </si>
  <si>
    <t>Хакимов Анвар Эхромович</t>
  </si>
  <si>
    <t>Хамдамов Мирзохамдам Зарифжонович</t>
  </si>
  <si>
    <t>Хамидов Вохидджон Дилшодович</t>
  </si>
  <si>
    <t>Формма обучения</t>
  </si>
  <si>
    <t>А</t>
  </si>
  <si>
    <t>Вохидов Аминджон Наимджонович</t>
  </si>
  <si>
    <t>Джаббарова Лайли Оразшоевна</t>
  </si>
  <si>
    <t>Пулодбекова Алфия Курбонбековна</t>
  </si>
  <si>
    <t>Сафаров Ансор Одилхонович</t>
  </si>
  <si>
    <t>Аминзода Шахбону Уткурджон</t>
  </si>
  <si>
    <t xml:space="preserve">Шарифова Бибиоиша Иброхимовна </t>
  </si>
  <si>
    <t xml:space="preserve">Бахронова Шахноза Махмаджоновна </t>
  </si>
  <si>
    <t>Бобоалиев Рамзиддин Джахонгирович</t>
  </si>
  <si>
    <t>Камбаров Рахмонали Иззатуллоевич</t>
  </si>
  <si>
    <t xml:space="preserve">Хакимов Маъруф Мансурович </t>
  </si>
  <si>
    <t xml:space="preserve">Нутридинзода Умед Ибодулло </t>
  </si>
  <si>
    <t>Мирзоев Сафиюллох Максадуллоевич</t>
  </si>
  <si>
    <t>Беккамова  Насиба Бахтиёровна</t>
  </si>
  <si>
    <t>Бюджет</t>
  </si>
  <si>
    <t>Азимов Аюджон Мамадшарифович</t>
  </si>
  <si>
    <t>Назаров Муззаммил Файзиддинович</t>
  </si>
  <si>
    <t>Риоев Комрон Ёдгорович</t>
  </si>
  <si>
    <t>Ализода Мухаббатшох Абдуфотех</t>
  </si>
  <si>
    <t>Бобобекова Гулмирахон Алижоновна</t>
  </si>
  <si>
    <t xml:space="preserve">Шохидов Фаридун Мирзодавлатович </t>
  </si>
  <si>
    <t>Договор</t>
  </si>
  <si>
    <t>1ПИБ</t>
  </si>
  <si>
    <t xml:space="preserve">Курбанова Сабрина Зайниддиновна </t>
  </si>
  <si>
    <t>2 Физика-211</t>
  </si>
  <si>
    <t>4 Физика-203</t>
  </si>
  <si>
    <t>Дата</t>
  </si>
  <si>
    <t xml:space="preserve">1 ПИ </t>
  </si>
  <si>
    <t>09.40</t>
  </si>
  <si>
    <t>11.20</t>
  </si>
  <si>
    <t>13.00</t>
  </si>
  <si>
    <t>вторник</t>
  </si>
  <si>
    <t>среда</t>
  </si>
  <si>
    <t>четверг</t>
  </si>
  <si>
    <t>пятница</t>
  </si>
  <si>
    <t>суббота</t>
  </si>
  <si>
    <t xml:space="preserve">Декан  /__________________/ Махмадбегов Р.С.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</si>
  <si>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«УТВЕРЖДАЮ»                                                                                                                                                                                            Первый проректор,                                                                                                                                                                                                                                                                          проректор по учебной работе
___________Абдуллаева М.Р. 
«_____»    ___________ 2022 г.</t>
  </si>
  <si>
    <t xml:space="preserve">РАСПИСАНИЕ                   
осенний  сессии 1-го семестра студентов 1-го курса  заочной формы обучения,   направления 09.03.03 "Прикладная информатика" на 2022-2023 учебный год  (с 26.12.2022г. по 16.01.2023г.) 
</t>
  </si>
  <si>
    <t>пн</t>
  </si>
  <si>
    <t>понедельник</t>
  </si>
  <si>
    <t>09:40</t>
  </si>
  <si>
    <r>
      <t xml:space="preserve">Информатика </t>
    </r>
    <r>
      <rPr>
        <sz val="16"/>
        <rFont val="Times New Roman"/>
        <family val="1"/>
        <charset val="204"/>
      </rPr>
      <t>Макхамов Ф.М.  226</t>
    </r>
  </si>
  <si>
    <t>вт</t>
  </si>
  <si>
    <t>11:20</t>
  </si>
  <si>
    <r>
      <t xml:space="preserve">История  </t>
    </r>
    <r>
      <rPr>
        <sz val="16"/>
        <rFont val="Times New Roman"/>
        <family val="1"/>
        <charset val="204"/>
      </rPr>
      <t>Абдубасиров А.А. 226</t>
    </r>
  </si>
  <si>
    <t>ср</t>
  </si>
  <si>
    <r>
      <t xml:space="preserve">Иностранный язык </t>
    </r>
    <r>
      <rPr>
        <sz val="16"/>
        <rFont val="Times New Roman"/>
        <family val="1"/>
        <charset val="204"/>
      </rPr>
      <t>Валиева З.А. 226</t>
    </r>
  </si>
  <si>
    <t>чт</t>
  </si>
  <si>
    <t>пт</t>
  </si>
  <si>
    <t>Вторник</t>
  </si>
  <si>
    <r>
      <t xml:space="preserve">История </t>
    </r>
    <r>
      <rPr>
        <sz val="16"/>
        <rFont val="Times New Roman"/>
        <family val="1"/>
        <charset val="204"/>
      </rPr>
      <t xml:space="preserve"> Абдубасиров А.А. 226</t>
    </r>
  </si>
  <si>
    <t>сб</t>
  </si>
  <si>
    <r>
      <t xml:space="preserve">Культурология  </t>
    </r>
    <r>
      <rPr>
        <sz val="16"/>
        <rFont val="Times New Roman"/>
        <family val="1"/>
        <charset val="204"/>
      </rPr>
      <t>Каримова Р. Н. 226</t>
    </r>
  </si>
  <si>
    <t>вс</t>
  </si>
  <si>
    <t>Среда</t>
  </si>
  <si>
    <t>Четверг</t>
  </si>
  <si>
    <r>
      <t xml:space="preserve">Правоведение </t>
    </r>
    <r>
      <rPr>
        <sz val="16"/>
        <rFont val="Times New Roman"/>
        <family val="1"/>
        <charset val="204"/>
      </rPr>
      <t>Пулатов А. 226</t>
    </r>
  </si>
  <si>
    <r>
      <t>Информатика</t>
    </r>
    <r>
      <rPr>
        <sz val="16"/>
        <rFont val="Times New Roman"/>
        <family val="1"/>
        <charset val="204"/>
      </rPr>
      <t xml:space="preserve"> Макхамов Ф.М.  226</t>
    </r>
  </si>
  <si>
    <t>Суббта</t>
  </si>
  <si>
    <t>08:00</t>
  </si>
  <si>
    <r>
      <t xml:space="preserve">Экономическая теория </t>
    </r>
    <r>
      <rPr>
        <sz val="16"/>
        <rFont val="Times New Roman"/>
        <family val="1"/>
        <charset val="204"/>
      </rPr>
      <t>Зокиров М. Р. 226</t>
    </r>
  </si>
  <si>
    <r>
      <t xml:space="preserve">Математика </t>
    </r>
    <r>
      <rPr>
        <sz val="16"/>
        <rFont val="Times New Roman"/>
        <family val="1"/>
        <charset val="204"/>
      </rPr>
      <t>Гаибов Д.С. 226</t>
    </r>
  </si>
  <si>
    <r>
      <t>Экономическая теория</t>
    </r>
    <r>
      <rPr>
        <sz val="16"/>
        <rFont val="Times New Roman"/>
        <family val="1"/>
        <charset val="204"/>
      </rPr>
      <t xml:space="preserve"> Зокиров М. Р. 226</t>
    </r>
  </si>
  <si>
    <r>
      <t xml:space="preserve">Таджикский язык в ПД </t>
    </r>
    <r>
      <rPr>
        <sz val="16"/>
        <rFont val="Times New Roman"/>
        <family val="1"/>
        <charset val="204"/>
      </rPr>
      <t>Сайфуллаева З. А. 226</t>
    </r>
  </si>
  <si>
    <r>
      <t xml:space="preserve">Русский  язык в ПД  </t>
    </r>
    <r>
      <rPr>
        <sz val="16"/>
        <rFont val="Times New Roman"/>
        <family val="1"/>
        <charset val="204"/>
      </rPr>
      <t>Салимов Ф.Д. 226</t>
    </r>
  </si>
  <si>
    <t>Суббота</t>
  </si>
  <si>
    <t xml:space="preserve">Расписание принятия  зачетов
</t>
  </si>
  <si>
    <t>Иностранный язык Валиева З.А.  ауд. 226  9:00</t>
  </si>
  <si>
    <t>Правоведение Пулатов А.  ауд. 226  9:00</t>
  </si>
  <si>
    <t>Культурология  Каримова Р. Н. ауд. 226  9:00</t>
  </si>
  <si>
    <t>Таджикский язык в ПД Сайфуллаева З. А.  ауд. 226  9:00</t>
  </si>
  <si>
    <t>Русский  язык в ПД  Салимов Ф.Д.  ауд. 226  9:00</t>
  </si>
  <si>
    <t>Расписание принятия  экзаменов</t>
  </si>
  <si>
    <r>
      <t xml:space="preserve">Информатика </t>
    </r>
    <r>
      <rPr>
        <sz val="12"/>
        <rFont val="Times New Roman"/>
        <family val="1"/>
        <charset val="204"/>
      </rPr>
      <t xml:space="preserve">Махкамов Ф.М.  Сафарова Ф. </t>
    </r>
    <r>
      <rPr>
        <b/>
        <i/>
        <sz val="12"/>
        <rFont val="Times New Roman"/>
        <family val="1"/>
        <charset val="204"/>
      </rPr>
      <t>ауд. 226 09:00</t>
    </r>
  </si>
  <si>
    <r>
      <t xml:space="preserve">Математика </t>
    </r>
    <r>
      <rPr>
        <sz val="12"/>
        <rFont val="Times New Roman"/>
        <family val="1"/>
        <charset val="204"/>
      </rPr>
      <t xml:space="preserve">Гаибов Д.С. Махмадова Ф. </t>
    </r>
    <r>
      <rPr>
        <b/>
        <i/>
        <sz val="12"/>
        <rFont val="Times New Roman"/>
        <family val="1"/>
        <charset val="204"/>
      </rPr>
      <t>ауд. 226 09:00</t>
    </r>
  </si>
  <si>
    <t xml:space="preserve">Декан  /_______/ Махмадбегов Р.С.        </t>
  </si>
  <si>
    <t>1 курс  направления  подготовки:  09.03.03 Прикладная информатика "в экономике"</t>
  </si>
  <si>
    <t xml:space="preserve"> вызовов студентов заочной формы обученияс ественнонаучного  факультета на учебно экзаменационную сессию 2023-2024 учебного года</t>
  </si>
  <si>
    <t>ГРАФИК</t>
  </si>
  <si>
    <t xml:space="preserve"> </t>
  </si>
  <si>
    <t>02.10.23 г. по 13.10.23 г.</t>
  </si>
  <si>
    <t>Установочная сессия:</t>
  </si>
  <si>
    <r>
      <rPr>
        <b/>
        <sz val="11"/>
        <color theme="1"/>
        <rFont val="Times New Roman"/>
        <family val="1"/>
        <charset val="204"/>
      </rPr>
      <t xml:space="preserve">Осенняя </t>
    </r>
    <r>
      <rPr>
        <sz val="11"/>
        <color theme="1"/>
        <rFont val="Times New Roman"/>
        <family val="1"/>
        <charset val="204"/>
      </rPr>
      <t>-учебно экзаменационная сессия:</t>
    </r>
  </si>
  <si>
    <r>
      <rPr>
        <b/>
        <sz val="11"/>
        <color theme="1"/>
        <rFont val="Times New Roman"/>
        <family val="1"/>
        <charset val="204"/>
      </rPr>
      <t xml:space="preserve">Весенняя </t>
    </r>
    <r>
      <rPr>
        <sz val="11"/>
        <color theme="1"/>
        <rFont val="Times New Roman"/>
        <family val="1"/>
        <charset val="204"/>
      </rPr>
      <t>-учебно экзаменационная сессия:</t>
    </r>
  </si>
  <si>
    <t>2 курс  направления  подготовки:  09.03.03 Прикладная информатика "в экономике"</t>
  </si>
  <si>
    <t>25.12.23 г. по 15.01.24 г.</t>
  </si>
  <si>
    <t>06.05.24 г. по 28.05.24 г.</t>
  </si>
  <si>
    <t>09.30</t>
  </si>
  <si>
    <t>11.00</t>
  </si>
  <si>
    <t>Инностранный язык Валиева З.А.  216А</t>
  </si>
  <si>
    <t>Таджикский язык в профессиональной деятельности Сайфуллаева З.А. 216А</t>
  </si>
  <si>
    <t>Русский язык в профессиональной деятельности Каримов Н 217А</t>
  </si>
  <si>
    <t>Правоведение Эмомова К.И. 217А</t>
  </si>
  <si>
    <t>История России Кахоров Т 216 А</t>
  </si>
  <si>
    <t>Математика  Гоибов Д.С. 204</t>
  </si>
  <si>
    <t>История России Кахоров Т 213</t>
  </si>
  <si>
    <t>История России Кахоров Т 228</t>
  </si>
  <si>
    <t>Культурология  Каримова Р.Н.  226</t>
  </si>
  <si>
    <t>Культурология  Каримова Р.Н. 229</t>
  </si>
  <si>
    <t>Таджикский язык в профессиональной деятельности Сайфуллаева З.А.  214</t>
  </si>
  <si>
    <r>
      <t xml:space="preserve">РАСПИСАНИЕ                   
осенний  сессии 1-го семестра студентов 1-го курса  заочной формы обучения,   направления 09.03.03 "Прикладная информатика" на 2023-2024 учебный год  (с 02.10.23 г. по 13.10.23 г.
</t>
    </r>
    <r>
      <rPr>
        <b/>
        <sz val="12"/>
        <color rgb="FFC00000"/>
        <rFont val="Times New Roman"/>
        <family val="1"/>
        <charset val="204"/>
      </rPr>
      <t>установочная сессия)</t>
    </r>
  </si>
  <si>
    <t>«УТВЕРЖДАЮ»
  Декан естественнонаучного  факультета      
/__________________/Махмадбегов Р.С.
"____"___________2023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</si>
  <si>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«УТВЕРЖДАЮ»                                                                                                                                                                                             
Первый проректор, 
проректор по учебной работе
/_________________/Абдулаева М.Р.
"____"___________2023</t>
  </si>
  <si>
    <t>Понедельник</t>
  </si>
  <si>
    <t xml:space="preserve">  Декан  /________/ Муродзода Д.С.</t>
  </si>
  <si>
    <t>Физическая культура Мухамадиева. (Спартак)</t>
  </si>
  <si>
    <t>Физическая культура Мирзоев (Спартак)</t>
  </si>
  <si>
    <t xml:space="preserve">Иностранный язык Атожонова П.Н. </t>
  </si>
  <si>
    <t xml:space="preserve">Практический курс русского языка  Каримов Н.А.  </t>
  </si>
  <si>
    <t>Практический курс русского языка  Самаридинов.</t>
  </si>
  <si>
    <t xml:space="preserve">Практический курс русского языка  Лутфуллаева  </t>
  </si>
  <si>
    <t xml:space="preserve">Философия  Негматуллоева С. Р. </t>
  </si>
  <si>
    <t>Физическая культура Бозорбаев  (Спартак)</t>
  </si>
  <si>
    <t>Психология Валив Т.</t>
  </si>
  <si>
    <t>Физическая культура Хушвактова А.С. (Спартак)</t>
  </si>
  <si>
    <t xml:space="preserve">БЖД   Гоибов И </t>
  </si>
  <si>
    <t>Иностранный язык  Зикрияева М.Х.</t>
  </si>
  <si>
    <t>Философия   Шоисматуллоева З.Ш. 213</t>
  </si>
  <si>
    <t>Психология Валив Т. 402.</t>
  </si>
  <si>
    <t>БЖД   Гоибов И. 410.</t>
  </si>
  <si>
    <t xml:space="preserve">Иностранный язык Додхудоева </t>
  </si>
  <si>
    <t>Культуралогия Бабаджанова М.М.   410 (новый корпус)</t>
  </si>
  <si>
    <t>Психология Турсинкулова Б.Х. 213</t>
  </si>
  <si>
    <t>Философия   Шоисматуллоева З.Ш. 410</t>
  </si>
  <si>
    <t>Латинский язык. Зухурова</t>
  </si>
  <si>
    <t>Математический анализ  Курбонов И.К.</t>
  </si>
  <si>
    <t>Дифференциальное уравнение Курбоншоев З.</t>
  </si>
  <si>
    <t>Комплексный анализ (ТФКП)  Курбоншоев З.</t>
  </si>
  <si>
    <t xml:space="preserve">Теория фнкции  комплексного пременного Курбоншоев З </t>
  </si>
  <si>
    <t xml:space="preserve">Физика Дадаматов </t>
  </si>
  <si>
    <t>Естестественнонаучные основы эволюции природы Дадоматов Х.Д. 208</t>
  </si>
  <si>
    <t xml:space="preserve">Квантовая теория  Насруллоев Х  </t>
  </si>
  <si>
    <t xml:space="preserve">Статистическая физика Насруллоев Х </t>
  </si>
  <si>
    <t xml:space="preserve">Квантовая механика и  квантовая химия Насруллоев </t>
  </si>
  <si>
    <t xml:space="preserve">Высшая алгебра Исроилов И. </t>
  </si>
  <si>
    <t>Математическая логика Исроилов И.</t>
  </si>
  <si>
    <t>Теория чисел Исроилов И.</t>
  </si>
  <si>
    <t>Программирование  Хасанов Ю.Х., Мирзокаримов О.А. 218</t>
  </si>
  <si>
    <t>Программирование в среде Borland C++    Хасанов Ю.Х.,     218</t>
  </si>
  <si>
    <t>Физическая химия Бердиев А.Э.</t>
  </si>
  <si>
    <t>Коллоидная химия  Бердиев А.Э.</t>
  </si>
  <si>
    <t>Химия   Бердиев А.Э.</t>
  </si>
  <si>
    <t>Аналитическая химия Алиханова С.Дж.</t>
  </si>
  <si>
    <t>4 ПИВ</t>
  </si>
  <si>
    <t xml:space="preserve">Java - технологии Каримов М.,  Халимов И. 224 </t>
  </si>
  <si>
    <t>Физика Хикматуллоев С. 214</t>
  </si>
  <si>
    <t>Физика Хикматуллев С</t>
  </si>
  <si>
    <t>Электричество и магнетизм  Хикматуллоев С</t>
  </si>
  <si>
    <t xml:space="preserve"> Практикум по общему курсу физики Хикматуллоев С.Дж. 014</t>
  </si>
  <si>
    <t>Астрофизика  Хикматуллоев С</t>
  </si>
  <si>
    <t>Биофизика    Хикматуллоев С</t>
  </si>
  <si>
    <t>Гидродинамика  Хикматуллоев С</t>
  </si>
  <si>
    <t>Неравновесная термодинамика Хикматуллев С</t>
  </si>
  <si>
    <t xml:space="preserve">Ботаническая география и фитоценология Джураева У.Ш. </t>
  </si>
  <si>
    <t>Ботаническая география и фитоценология Джураева У.Ш. прак.</t>
  </si>
  <si>
    <t xml:space="preserve">Физиология человека и животных  Джураева У.Ш. </t>
  </si>
  <si>
    <t>Хронобиология Джураева У.Ш.</t>
  </si>
  <si>
    <t>Интегральные уравнения Гоибов Д.С.</t>
  </si>
  <si>
    <t>Дифференциальные и интегральные уравнения Гоибов Д.С.</t>
  </si>
  <si>
    <t>Численные методы Гулбоев Б.Дж</t>
  </si>
  <si>
    <t>Теоретическая механика Гулбоев Б.Дж.</t>
  </si>
  <si>
    <t>Численные методы Гулбоев Б.Дж лек.</t>
  </si>
  <si>
    <t>Численные методы Махмадова Ф. прак.</t>
  </si>
  <si>
    <t>Элементарная геометрия  Махмадова Ф. прак.</t>
  </si>
  <si>
    <t>Элементарная геометрия . Гулбоев Б.Дж. Лек.</t>
  </si>
  <si>
    <t>Математическая статистика Гулбоев Б.Дж.</t>
  </si>
  <si>
    <t>История и методология физики. Гулбоев Б.Дж.</t>
  </si>
  <si>
    <t>Теория разд. дифф. операт.  Каримоа О..</t>
  </si>
  <si>
    <t>Физическая и коллоидная химия  Нуров</t>
  </si>
  <si>
    <t xml:space="preserve"> Тестирование прог.обесп.  Сатторов Д.221</t>
  </si>
  <si>
    <t>Системное программное обеспечение  Сатторов Д. 221</t>
  </si>
  <si>
    <t>Практикум по программированию  Халимов И., Саттарова З. 223</t>
  </si>
  <si>
    <t>Программирование в среде Borland C++    Хасанов Ю.Х., Саттарова З.М.    218</t>
  </si>
  <si>
    <t xml:space="preserve">Java - технологии Каримов М. 224 </t>
  </si>
  <si>
    <t>Java - технологии Каримов М.224</t>
  </si>
  <si>
    <t>Теория систем и системный анализ КаримовМ. вакант.218</t>
  </si>
  <si>
    <t>Теория принятий решений Нуров И.Дж.223</t>
  </si>
  <si>
    <t>Проектный практикум Абдулхаева Ш.Р. 213</t>
  </si>
  <si>
    <t xml:space="preserve">Проектный практикум Абдулхаева Ш.Р. Лек. </t>
  </si>
  <si>
    <t>Зоология Файзиева С.А.</t>
  </si>
  <si>
    <t>Введение в биоинж. и биотехн. Файзиева С.А.</t>
  </si>
  <si>
    <t>Социальная экология.  Шодиева З. ауд.303А</t>
  </si>
  <si>
    <t>Учен.об экос.и биосфере.  Шодиева З. ауд. 303А</t>
  </si>
  <si>
    <t>Социальная экология.  Шодиева З. ауд. 303А</t>
  </si>
  <si>
    <t>"Утверждаю" 
Первый проректор, 
проректор по учебной работе
/__________/Саидамирзода Б.Ш.
"____"___________2025</t>
  </si>
  <si>
    <t>ОАиЯП  Лешукович А.И. 213 лек.</t>
  </si>
  <si>
    <t>Физика. Нуров</t>
  </si>
  <si>
    <t>ВССТ  Вакант ., Мирзокаримов О.А. 221</t>
  </si>
  <si>
    <t xml:space="preserve"> РАСПИСАНИЕ 
  занятий  студентов естественнонаучного  факультета очного отделения   на    
осенний семестр 2025-2026 учебного года  
2-смена</t>
  </si>
  <si>
    <t>ВССТ  Вакант . лек 221</t>
  </si>
  <si>
    <t>Практический курс русского языка  Вольфович Р.С.  208</t>
  </si>
  <si>
    <t>Практикум по программированию  Халимов И .223</t>
  </si>
  <si>
    <t>Разработка системы электронного документооборота Лешукович А.И. Саттарова З.М. 221</t>
  </si>
  <si>
    <t xml:space="preserve"> Разработка интеллектуальных систем  Лешукович А.И. лек. 221</t>
  </si>
  <si>
    <t>Высокомолекулярные соединения Алиханова С.Дж. 229</t>
  </si>
  <si>
    <t>Разработка системы электронного документооборота Лешукович А.И. 221</t>
  </si>
  <si>
    <t xml:space="preserve">Архитектура вычислительных систем Вакант </t>
  </si>
  <si>
    <t>ОАиЯП Лешукович А.И. прак  221</t>
  </si>
  <si>
    <t>ОАиЯП Лешукович А.И. Вакант лаб.  221</t>
  </si>
  <si>
    <t>Практический курс русского языка  Вольфович Р.С.  226</t>
  </si>
  <si>
    <t xml:space="preserve">  Разработка компьютерных игр Халимов И., Саттарова З.М.  221 </t>
  </si>
  <si>
    <t xml:space="preserve">  Разработка компьютерных игр Халимов И.  223 </t>
  </si>
  <si>
    <t>Разработка системы электронного документооборота Лешукович А.И. лек221</t>
  </si>
  <si>
    <t>Разработка системы электронного документооборота Лешукович А.И. прак 221</t>
  </si>
  <si>
    <t>Иностранный язык Атожонова П.Н. 214</t>
  </si>
  <si>
    <t>Практикум по программированию  Халимов И.223</t>
  </si>
  <si>
    <t xml:space="preserve">Практический курс русского языка  Абдулхамидова 208 </t>
  </si>
  <si>
    <t>Программирование в среде Borland C++    Хасанов Ю.Х.,     214</t>
  </si>
  <si>
    <t>Человеко-машинное взаимодействие Лешукович А.И. лек 221</t>
  </si>
  <si>
    <t>Человеко-машинное взаимодействие Лешукович А.И. Саттарова З.М.221</t>
  </si>
  <si>
    <t>Человеко-машинное взаимодействие Лешукович А.И. прак 221</t>
  </si>
  <si>
    <t>Теория систем и системный анализ Нуров И.Дж.223</t>
  </si>
  <si>
    <t>Теория систем и системный анализ Нуров И..223</t>
  </si>
  <si>
    <t xml:space="preserve">  Разработка компьютерных игр Халимов И.  224</t>
  </si>
  <si>
    <t>Химия   Бердиев А.Э. 228</t>
  </si>
  <si>
    <t>Ботаника Джураева У.Ш. 228</t>
  </si>
  <si>
    <t xml:space="preserve">Высокомолекулярные соединения Алиханова С.Дж. </t>
  </si>
  <si>
    <t>Физика. Нуров  прак.</t>
  </si>
  <si>
    <t xml:space="preserve">Физика фундаментальных взаимодействий  Хикматуллоев С. </t>
  </si>
  <si>
    <t>Физиология и биохимия растений  Баротов С.С.</t>
  </si>
  <si>
    <t>Правоведение Полтавец А.В. 213</t>
  </si>
  <si>
    <t>Правоведение Полтавец А.В. лек 213</t>
  </si>
  <si>
    <t>Математический анализ  Курбонов И.К. 205</t>
  </si>
  <si>
    <t>Разработка системы электронного документооборота Лешукович А.И.,Саттарова З. 221</t>
  </si>
  <si>
    <t xml:space="preserve">Естестественнонаучные основы эволюции природы Дадоматов Х.Д. </t>
  </si>
  <si>
    <t xml:space="preserve">Иностранный язык  Ашурова </t>
  </si>
  <si>
    <t xml:space="preserve">Психология Турсинкулова Б.Х. </t>
  </si>
  <si>
    <t>Разработка системы электронного документооборота Лешукович А.И. лек 213</t>
  </si>
  <si>
    <t>Программирование  Хасанов Ю.Х., лек. 214</t>
  </si>
  <si>
    <t>БЖД   Гоибов И 226</t>
  </si>
  <si>
    <t>Иностранный язык  Ашурова 228</t>
  </si>
  <si>
    <t>Иностранный язык  Зикрияева М.Х. 228</t>
  </si>
  <si>
    <t>БЖД   Гоибов И 228</t>
  </si>
  <si>
    <t>Кураторский час</t>
  </si>
  <si>
    <t>Системное программное обеспечение  Сатторов Д. 218</t>
  </si>
  <si>
    <t>Неорганическая химия Маматов Э.Дж.</t>
  </si>
  <si>
    <t>Химическая технология  Маматов Э.Дж.</t>
  </si>
  <si>
    <t>Переработка  нефти и газа Маматов Э.Дж.</t>
  </si>
  <si>
    <t>Физиология и биохимия растений  Икромова П.Ф.</t>
  </si>
  <si>
    <t>Математический анализ  Курбонов И.К. 203</t>
  </si>
  <si>
    <t xml:space="preserve"> Тестирование прог.обесп.  Сатторов Д.218</t>
  </si>
  <si>
    <t>Практикум по программированию  Халимов И. 223</t>
  </si>
  <si>
    <t>Теория систем и системный анализ КаримовМ. вакант.221</t>
  </si>
  <si>
    <t>Проектный практикум Абдулхаева Ш.Р. 224</t>
  </si>
  <si>
    <t>ВССТ  Вакант лек 221</t>
  </si>
  <si>
    <t>Проектный практикум Абдулхаева Ш.Р., Каримов М. 224</t>
  </si>
  <si>
    <t>Философия  Негматуллоева С. Р. 214</t>
  </si>
  <si>
    <t xml:space="preserve">Физика Шарифзода Н. ауд. 015 </t>
  </si>
  <si>
    <t>Философия   Шоисматуллоева З.Ш. 226</t>
  </si>
  <si>
    <t>БЖД Гоибов</t>
  </si>
  <si>
    <t>Базы данных Кабилов М.М. лекция 213</t>
  </si>
  <si>
    <t>Базы данных Кабилов М.М. 224</t>
  </si>
  <si>
    <t>Базы данных Кабилов М.М.,Халимов И. 224</t>
  </si>
  <si>
    <t>Базы данных Халимов И. 224</t>
  </si>
  <si>
    <t>Компьютерное моделирование  Кабилов М.213</t>
  </si>
  <si>
    <t>Компьютерное моделирование  Кабилов М 224</t>
  </si>
  <si>
    <t>Культуралогия Бабаджанова М.М.   228</t>
  </si>
  <si>
    <t>WEB - программирование  Кабилов М.М. 223</t>
  </si>
  <si>
    <t>Компьютерное моделирование Халимов И. 218</t>
  </si>
  <si>
    <t>Физика. Шарифзода лаб 015</t>
  </si>
  <si>
    <t>Психология Валив Т. 226</t>
  </si>
  <si>
    <t xml:space="preserve">Культуралогия Бабаджанова М.М.  226  </t>
  </si>
  <si>
    <t>Психология Валив Т. 230</t>
  </si>
  <si>
    <t xml:space="preserve">Культуралогия Бабаджанова М.М.  230 </t>
  </si>
  <si>
    <t>Компьютерное моделирование Халимов И. 221</t>
  </si>
  <si>
    <t>Архитектура вычислительных систем Вакант 214</t>
  </si>
  <si>
    <t>Правоведение Вазирова В.И. прак  213</t>
  </si>
  <si>
    <t>Программирование  Хасанов Ю.Х., лек. 237</t>
  </si>
  <si>
    <t>Java - технологии Каримов М.230</t>
  </si>
  <si>
    <t>Компьютерное моделирование  Саттарова З.М. 224</t>
  </si>
  <si>
    <t>Компьютерное моделирование  Саттарова З.М.224</t>
  </si>
  <si>
    <t>WEB - программирование  лек Кабилов М.М. 213</t>
  </si>
  <si>
    <t xml:space="preserve">Java - технологии Каримов М.,  Халимов И. 223 </t>
  </si>
  <si>
    <t>Теория принятий решений Нуров И.Дж.218</t>
  </si>
  <si>
    <t>Базы данных Халимов И. 221</t>
  </si>
  <si>
    <t>Базы данных Кабилов М.М.,Халимов И. 221</t>
  </si>
  <si>
    <t>WEB - программирование  Кабилов М.М., Саттарова З.223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</si>
</sst>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[$-F800]dddd\,\ mmmm\ dd\,\ yyyy"/>
  </numFmts>
  <fonts count="44" x14ac:knownFonts="1">
    <font>
      <sz val="11"/>
      <color theme="1"/>
      <name val="Calibri"/>
      <family val="2"/>
      <charset val="204"/>
      <scheme val="minor"/>
    </font>
    <font>
      <b/>
      <sz val="16"/>
      <name val="Times New Roman"/>
      <family val="1"/>
      <charset val="204"/>
    </font>
    <font>
      <b/>
      <sz val="24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26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6"/>
      <name val="Calibri"/>
      <family val="2"/>
      <charset val="204"/>
      <scheme val="minor"/>
    </font>
    <font>
      <b/>
      <sz val="25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</font>
    <font>
      <sz val="14"/>
      <name val="Times New Roman"/>
      <family val="1"/>
    </font>
    <font>
      <b/>
      <sz val="18"/>
      <name val="Times New Roman"/>
      <family val="1"/>
    </font>
    <font>
      <sz val="13"/>
      <name val="Times New Roman"/>
      <family val="1"/>
    </font>
    <font>
      <b/>
      <sz val="14"/>
      <name val="Times New Roman"/>
      <family val="1"/>
    </font>
    <font>
      <sz val="14"/>
      <color indexed="8"/>
      <name val="Times New Roman"/>
      <family val="1"/>
    </font>
    <font>
      <sz val="14"/>
      <color theme="1"/>
      <name val="Times New Roman"/>
      <family val="1"/>
      <charset val="204"/>
    </font>
    <font>
      <sz val="16"/>
      <name val="Calibri"/>
      <family val="2"/>
      <charset val="204"/>
      <scheme val="minor"/>
    </font>
    <font>
      <sz val="26"/>
      <name val="Calibri"/>
      <family val="2"/>
      <charset val="204"/>
      <scheme val="minor"/>
    </font>
    <font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rgb="FFC00000"/>
      <name val="Times New Roman"/>
      <family val="1"/>
      <charset val="204"/>
    </font>
    <font>
      <b/>
      <sz val="10.5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i/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0.5"/>
      <color rgb="FFFF0000"/>
      <name val="Times New Roman"/>
      <family val="1"/>
      <charset val="204"/>
    </font>
    <font>
      <sz val="10.5"/>
      <color rgb="FFFF0000"/>
      <name val="Times New Roman"/>
      <family val="1"/>
      <charset val="204"/>
    </font>
    <font>
      <sz val="10.5"/>
      <color rgb="FFFF0000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b/>
      <sz val="36"/>
      <name val="Times New Roman"/>
      <family val="1"/>
      <charset val="204"/>
    </font>
    <font>
      <b/>
      <sz val="48"/>
      <name val="Times New Roman"/>
      <family val="1"/>
      <charset val="204"/>
    </font>
    <font>
      <b/>
      <sz val="36"/>
      <name val="Calibri"/>
      <family val="2"/>
      <charset val="204"/>
      <scheme val="minor"/>
    </font>
    <font>
      <sz val="36"/>
      <name val="Calibri"/>
      <family val="2"/>
      <charset val="204"/>
      <scheme val="minor"/>
    </font>
    <font>
      <sz val="48"/>
      <name val="Calibri"/>
      <family val="2"/>
      <charset val="204"/>
      <scheme val="minor"/>
    </font>
    <font>
      <b/>
      <sz val="48"/>
      <name val="Calibri"/>
      <family val="2"/>
      <charset val="204"/>
      <scheme val="minor"/>
    </font>
    <font>
      <b/>
      <sz val="72"/>
      <name val="Times New Roman"/>
      <family val="1"/>
      <charset val="204"/>
    </font>
    <font>
      <b/>
      <sz val="48"/>
      <color rgb="FFFF0000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rgb="FF000000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70">
    <xf numFmtId="0" fontId="0" fillId="0" borderId="0" xfId="0"/>
    <xf numFmtId="0" fontId="0" fillId="2" borderId="0" xfId="0" applyFill="1"/>
    <xf numFmtId="0" fontId="6" fillId="2" borderId="0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2" borderId="0" xfId="0" applyFill="1" applyBorder="1"/>
    <xf numFmtId="0" fontId="11" fillId="0" borderId="0" xfId="0" applyFont="1"/>
    <xf numFmtId="0" fontId="12" fillId="0" borderId="0" xfId="0" applyFont="1"/>
    <xf numFmtId="0" fontId="12" fillId="2" borderId="2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left" vertical="center" wrapText="1"/>
    </xf>
    <xf numFmtId="49" fontId="12" fillId="2" borderId="2" xfId="0" applyNumberFormat="1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 wrapText="1"/>
    </xf>
    <xf numFmtId="0" fontId="15" fillId="7" borderId="2" xfId="0" applyFont="1" applyFill="1" applyBorder="1" applyAlignment="1">
      <alignment vertical="center"/>
    </xf>
    <xf numFmtId="49" fontId="15" fillId="7" borderId="2" xfId="0" applyNumberFormat="1" applyFont="1" applyFill="1" applyBorder="1" applyAlignment="1">
      <alignment horizontal="center" vertical="center"/>
    </xf>
    <xf numFmtId="0" fontId="15" fillId="7" borderId="2" xfId="0" applyFont="1" applyFill="1" applyBorder="1" applyAlignment="1">
      <alignment horizontal="center" vertical="center"/>
    </xf>
    <xf numFmtId="0" fontId="15" fillId="7" borderId="2" xfId="0" applyFont="1" applyFill="1" applyBorder="1" applyAlignment="1">
      <alignment horizontal="left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left" vertical="center" wrapText="1"/>
    </xf>
    <xf numFmtId="0" fontId="12" fillId="2" borderId="4" xfId="0" applyFont="1" applyFill="1" applyBorder="1" applyAlignment="1">
      <alignment vertical="center"/>
    </xf>
    <xf numFmtId="0" fontId="12" fillId="2" borderId="2" xfId="0" applyFont="1" applyFill="1" applyBorder="1" applyAlignment="1">
      <alignment vertical="center"/>
    </xf>
    <xf numFmtId="0" fontId="12" fillId="2" borderId="0" xfId="0" applyFont="1" applyFill="1" applyBorder="1"/>
    <xf numFmtId="49" fontId="12" fillId="2" borderId="0" xfId="0" applyNumberFormat="1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left" vertical="center"/>
    </xf>
    <xf numFmtId="0" fontId="15" fillId="7" borderId="2" xfId="0" applyFont="1" applyFill="1" applyBorder="1" applyAlignment="1">
      <alignment horizontal="center" vertical="center" wrapText="1"/>
    </xf>
    <xf numFmtId="0" fontId="11" fillId="2" borderId="0" xfId="0" applyFont="1" applyFill="1"/>
    <xf numFmtId="0" fontId="12" fillId="2" borderId="2" xfId="0" applyFont="1" applyFill="1" applyBorder="1" applyAlignment="1">
      <alignment vertical="center" wrapText="1"/>
    </xf>
    <xf numFmtId="0" fontId="11" fillId="2" borderId="2" xfId="0" applyFont="1" applyFill="1" applyBorder="1" applyAlignment="1">
      <alignment horizontal="center" vertical="center"/>
    </xf>
    <xf numFmtId="0" fontId="11" fillId="2" borderId="0" xfId="0" applyFont="1" applyFill="1" applyAlignment="1">
      <alignment vertical="center"/>
    </xf>
    <xf numFmtId="0" fontId="11" fillId="0" borderId="0" xfId="0" applyFont="1" applyBorder="1"/>
    <xf numFmtId="0" fontId="12" fillId="2" borderId="4" xfId="0" applyFont="1" applyFill="1" applyBorder="1" applyAlignment="1">
      <alignment horizontal="center" vertical="center" wrapText="1"/>
    </xf>
    <xf numFmtId="0" fontId="11" fillId="0" borderId="0" xfId="0" applyFont="1" applyFill="1"/>
    <xf numFmtId="0" fontId="12" fillId="2" borderId="2" xfId="0" applyFont="1" applyFill="1" applyBorder="1" applyAlignment="1">
      <alignment horizontal="left" vertical="center"/>
    </xf>
    <xf numFmtId="0" fontId="12" fillId="2" borderId="0" xfId="0" applyFont="1" applyFill="1" applyBorder="1" applyAlignment="1">
      <alignment horizontal="left" vertical="center" wrapText="1"/>
    </xf>
    <xf numFmtId="0" fontId="12" fillId="2" borderId="0" xfId="0" applyFont="1" applyFill="1" applyBorder="1" applyAlignment="1">
      <alignment vertical="center"/>
    </xf>
    <xf numFmtId="0" fontId="12" fillId="2" borderId="8" xfId="0" applyFont="1" applyFill="1" applyBorder="1" applyAlignment="1">
      <alignment horizontal="center" vertical="center" wrapText="1"/>
    </xf>
    <xf numFmtId="0" fontId="12" fillId="2" borderId="8" xfId="0" applyFont="1" applyFill="1" applyBorder="1"/>
    <xf numFmtId="0" fontId="12" fillId="2" borderId="8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left" vertical="center" wrapText="1"/>
    </xf>
    <xf numFmtId="0" fontId="12" fillId="2" borderId="2" xfId="0" applyFont="1" applyFill="1" applyBorder="1"/>
    <xf numFmtId="0" fontId="12" fillId="2" borderId="2" xfId="0" applyFont="1" applyFill="1" applyBorder="1" applyAlignment="1">
      <alignment horizontal="left" vertical="top" wrapText="1"/>
    </xf>
    <xf numFmtId="0" fontId="12" fillId="2" borderId="0" xfId="0" applyFont="1" applyFill="1" applyBorder="1" applyAlignment="1">
      <alignment horizontal="center" vertical="center" wrapText="1"/>
    </xf>
    <xf numFmtId="0" fontId="15" fillId="8" borderId="2" xfId="0" applyFont="1" applyFill="1" applyBorder="1" applyAlignment="1">
      <alignment vertical="center"/>
    </xf>
    <xf numFmtId="49" fontId="15" fillId="8" borderId="2" xfId="0" applyNumberFormat="1" applyFont="1" applyFill="1" applyBorder="1" applyAlignment="1">
      <alignment horizontal="center" vertical="center"/>
    </xf>
    <xf numFmtId="0" fontId="15" fillId="8" borderId="2" xfId="0" applyFont="1" applyFill="1" applyBorder="1" applyAlignment="1">
      <alignment horizontal="center" vertical="center"/>
    </xf>
    <xf numFmtId="0" fontId="15" fillId="8" borderId="2" xfId="0" applyFont="1" applyFill="1" applyBorder="1" applyAlignment="1">
      <alignment horizontal="left" vertical="center" wrapText="1"/>
    </xf>
    <xf numFmtId="0" fontId="12" fillId="6" borderId="2" xfId="0" applyFont="1" applyFill="1" applyBorder="1" applyAlignment="1">
      <alignment horizontal="left" vertical="center"/>
    </xf>
    <xf numFmtId="0" fontId="16" fillId="0" borderId="0" xfId="0" applyFont="1" applyAlignment="1">
      <alignment vertical="center" wrapText="1"/>
    </xf>
    <xf numFmtId="0" fontId="17" fillId="0" borderId="0" xfId="0" applyFont="1" applyAlignment="1">
      <alignment vertical="center"/>
    </xf>
    <xf numFmtId="0" fontId="10" fillId="0" borderId="2" xfId="0" applyFont="1" applyBorder="1" applyAlignment="1">
      <alignment horizontal="center" vertical="center"/>
    </xf>
    <xf numFmtId="0" fontId="17" fillId="0" borderId="2" xfId="0" applyFont="1" applyBorder="1" applyAlignment="1">
      <alignment vertical="center"/>
    </xf>
    <xf numFmtId="0" fontId="17" fillId="0" borderId="2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7" fillId="0" borderId="0" xfId="0" applyFont="1" applyBorder="1" applyAlignment="1">
      <alignment vertical="center"/>
    </xf>
    <xf numFmtId="0" fontId="10" fillId="0" borderId="2" xfId="0" applyFont="1" applyBorder="1" applyAlignment="1">
      <alignment horizontal="center"/>
    </xf>
    <xf numFmtId="0" fontId="17" fillId="0" borderId="2" xfId="0" applyFont="1" applyBorder="1" applyAlignment="1">
      <alignment horizontal="center"/>
    </xf>
    <xf numFmtId="0" fontId="10" fillId="0" borderId="2" xfId="0" applyFont="1" applyBorder="1" applyAlignment="1">
      <alignment horizontal="left" vertical="center"/>
    </xf>
    <xf numFmtId="0" fontId="17" fillId="0" borderId="2" xfId="0" applyFont="1" applyBorder="1" applyAlignment="1">
      <alignment horizontal="left" vertical="center"/>
    </xf>
    <xf numFmtId="0" fontId="0" fillId="0" borderId="0" xfId="0" applyAlignment="1">
      <alignment horizontal="left"/>
    </xf>
    <xf numFmtId="0" fontId="10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horizontal="left" vertical="center"/>
    </xf>
    <xf numFmtId="0" fontId="17" fillId="2" borderId="2" xfId="0" applyFont="1" applyFill="1" applyBorder="1" applyAlignment="1">
      <alignment vertical="center"/>
    </xf>
    <xf numFmtId="0" fontId="17" fillId="0" borderId="0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4" fillId="9" borderId="0" xfId="0" applyFont="1" applyFill="1" applyAlignment="1">
      <alignment horizontal="center" vertical="center" wrapText="1"/>
    </xf>
    <xf numFmtId="0" fontId="17" fillId="0" borderId="0" xfId="0" applyFont="1" applyBorder="1" applyAlignment="1">
      <alignment horizontal="center"/>
    </xf>
    <xf numFmtId="0" fontId="17" fillId="0" borderId="0" xfId="0" applyFont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8" fillId="2" borderId="0" xfId="0" applyFont="1" applyFill="1" applyAlignment="1">
      <alignment horizontal="center" vertical="center" wrapText="1"/>
    </xf>
    <xf numFmtId="0" fontId="19" fillId="9" borderId="0" xfId="0" applyFont="1" applyFill="1" applyAlignment="1">
      <alignment horizontal="center" vertical="center" wrapText="1"/>
    </xf>
    <xf numFmtId="0" fontId="18" fillId="3" borderId="0" xfId="0" applyFont="1" applyFill="1" applyAlignment="1">
      <alignment horizontal="center" vertical="center" wrapText="1"/>
    </xf>
    <xf numFmtId="164" fontId="1" fillId="5" borderId="1" xfId="0" applyNumberFormat="1" applyFont="1" applyFill="1" applyBorder="1" applyAlignment="1">
      <alignment horizontal="center" vertical="center" textRotation="90" wrapText="1"/>
    </xf>
    <xf numFmtId="164" fontId="1" fillId="5" borderId="9" xfId="0" applyNumberFormat="1" applyFont="1" applyFill="1" applyBorder="1" applyAlignment="1">
      <alignment horizontal="center" vertical="center" textRotation="90" wrapText="1"/>
    </xf>
    <xf numFmtId="164" fontId="21" fillId="5" borderId="9" xfId="0" applyNumberFormat="1" applyFont="1" applyFill="1" applyBorder="1" applyAlignment="1">
      <alignment horizontal="center" vertical="center" textRotation="90" wrapText="1"/>
    </xf>
    <xf numFmtId="164" fontId="23" fillId="5" borderId="9" xfId="0" applyNumberFormat="1" applyFont="1" applyFill="1" applyBorder="1" applyAlignment="1">
      <alignment horizontal="center" vertical="center" textRotation="90" wrapText="1"/>
    </xf>
    <xf numFmtId="0" fontId="24" fillId="2" borderId="0" xfId="0" applyFont="1" applyFill="1"/>
    <xf numFmtId="0" fontId="25" fillId="2" borderId="0" xfId="0" applyFont="1" applyFill="1"/>
    <xf numFmtId="14" fontId="23" fillId="2" borderId="2" xfId="0" applyNumberFormat="1" applyFont="1" applyFill="1" applyBorder="1" applyAlignment="1">
      <alignment vertical="center" wrapText="1"/>
    </xf>
    <xf numFmtId="0" fontId="23" fillId="2" borderId="2" xfId="0" applyFont="1" applyFill="1" applyBorder="1" applyAlignment="1">
      <alignment vertical="center" wrapText="1"/>
    </xf>
    <xf numFmtId="0" fontId="23" fillId="2" borderId="0" xfId="0" applyFont="1" applyFill="1" applyAlignment="1">
      <alignment vertical="center" wrapText="1"/>
    </xf>
    <xf numFmtId="164" fontId="1" fillId="5" borderId="9" xfId="0" applyNumberFormat="1" applyFont="1" applyFill="1" applyBorder="1" applyAlignment="1">
      <alignment horizontal="left" vertical="center" textRotation="90" wrapText="1"/>
    </xf>
    <xf numFmtId="14" fontId="23" fillId="10" borderId="2" xfId="0" applyNumberFormat="1" applyFont="1" applyFill="1" applyBorder="1" applyAlignment="1">
      <alignment vertical="center" wrapText="1"/>
    </xf>
    <xf numFmtId="0" fontId="23" fillId="10" borderId="2" xfId="0" applyFont="1" applyFill="1" applyBorder="1" applyAlignment="1">
      <alignment vertical="center" wrapText="1"/>
    </xf>
    <xf numFmtId="0" fontId="24" fillId="0" borderId="0" xfId="0" applyFont="1"/>
    <xf numFmtId="0" fontId="25" fillId="0" borderId="0" xfId="0" applyFont="1"/>
    <xf numFmtId="0" fontId="0" fillId="10" borderId="0" xfId="0" applyFill="1"/>
    <xf numFmtId="0" fontId="21" fillId="2" borderId="0" xfId="0" applyFont="1" applyFill="1" applyBorder="1" applyAlignment="1">
      <alignment wrapText="1"/>
    </xf>
    <xf numFmtId="165" fontId="0" fillId="0" borderId="0" xfId="0" applyNumberFormat="1"/>
    <xf numFmtId="165" fontId="0" fillId="10" borderId="0" xfId="0" applyNumberFormat="1" applyFill="1"/>
    <xf numFmtId="164" fontId="21" fillId="9" borderId="2" xfId="0" applyNumberFormat="1" applyFont="1" applyFill="1" applyBorder="1" applyAlignment="1">
      <alignment horizontal="center" vertical="center" wrapText="1"/>
    </xf>
    <xf numFmtId="20" fontId="21" fillId="2" borderId="2" xfId="0" applyNumberFormat="1" applyFont="1" applyFill="1" applyBorder="1" applyAlignment="1">
      <alignment horizontal="center" vertical="center"/>
    </xf>
    <xf numFmtId="0" fontId="21" fillId="2" borderId="2" xfId="0" applyFont="1" applyFill="1" applyBorder="1" applyAlignment="1">
      <alignment horizontal="center" vertical="center"/>
    </xf>
    <xf numFmtId="49" fontId="21" fillId="2" borderId="2" xfId="0" applyNumberFormat="1" applyFont="1" applyFill="1" applyBorder="1" applyAlignment="1">
      <alignment horizontal="center" vertical="center" wrapText="1"/>
    </xf>
    <xf numFmtId="0" fontId="32" fillId="2" borderId="2" xfId="0" applyFont="1" applyFill="1" applyBorder="1" applyAlignment="1">
      <alignment horizontal="center"/>
    </xf>
    <xf numFmtId="0" fontId="33" fillId="2" borderId="0" xfId="0" applyFont="1" applyFill="1" applyAlignment="1">
      <alignment horizontal="center" vertical="top"/>
    </xf>
    <xf numFmtId="0" fontId="0" fillId="2" borderId="14" xfId="0" applyFill="1" applyBorder="1"/>
    <xf numFmtId="0" fontId="0" fillId="2" borderId="15" xfId="0" applyFill="1" applyBorder="1"/>
    <xf numFmtId="0" fontId="35" fillId="2" borderId="0" xfId="0" applyFont="1" applyFill="1" applyAlignment="1">
      <alignment vertical="center" wrapText="1"/>
    </xf>
    <xf numFmtId="0" fontId="35" fillId="2" borderId="0" xfId="0" applyFont="1" applyFill="1" applyAlignment="1">
      <alignment vertical="top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vertical="center" wrapText="1"/>
    </xf>
    <xf numFmtId="0" fontId="36" fillId="2" borderId="2" xfId="0" applyFont="1" applyFill="1" applyBorder="1" applyAlignment="1">
      <alignment horizontal="center" vertical="center" wrapText="1"/>
    </xf>
    <xf numFmtId="0" fontId="38" fillId="2" borderId="0" xfId="0" applyFont="1" applyFill="1" applyBorder="1" applyAlignment="1">
      <alignment horizontal="center" vertical="center" wrapText="1"/>
    </xf>
    <xf numFmtId="0" fontId="39" fillId="2" borderId="0" xfId="0" applyFont="1" applyFill="1" applyAlignment="1">
      <alignment horizontal="center" vertical="center" wrapText="1"/>
    </xf>
    <xf numFmtId="0" fontId="39" fillId="2" borderId="2" xfId="0" applyFont="1" applyFill="1" applyBorder="1" applyAlignment="1">
      <alignment horizontal="center" vertical="center" wrapText="1"/>
    </xf>
    <xf numFmtId="0" fontId="18" fillId="2" borderId="2" xfId="0" applyFont="1" applyFill="1" applyBorder="1" applyAlignment="1">
      <alignment horizontal="center" vertical="center" wrapText="1"/>
    </xf>
    <xf numFmtId="0" fontId="18" fillId="2" borderId="0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vertical="center" wrapText="1"/>
    </xf>
    <xf numFmtId="0" fontId="37" fillId="2" borderId="0" xfId="0" applyFont="1" applyFill="1" applyBorder="1" applyAlignment="1">
      <alignment horizontal="center" vertical="center" wrapText="1"/>
    </xf>
    <xf numFmtId="0" fontId="37" fillId="4" borderId="2" xfId="0" applyFont="1" applyFill="1" applyBorder="1" applyAlignment="1">
      <alignment horizontal="center" vertical="center" textRotation="90" wrapText="1"/>
    </xf>
    <xf numFmtId="0" fontId="37" fillId="2" borderId="2" xfId="0" applyFont="1" applyFill="1" applyBorder="1" applyAlignment="1">
      <alignment horizontal="center" vertical="center" wrapText="1"/>
    </xf>
    <xf numFmtId="0" fontId="37" fillId="2" borderId="2" xfId="0" applyFont="1" applyFill="1" applyBorder="1" applyAlignment="1">
      <alignment horizontal="center" vertical="center" wrapText="1"/>
    </xf>
    <xf numFmtId="0" fontId="40" fillId="2" borderId="0" xfId="0" applyFont="1" applyFill="1" applyAlignment="1">
      <alignment horizontal="center" vertical="center" wrapText="1"/>
    </xf>
    <xf numFmtId="0" fontId="37" fillId="3" borderId="2" xfId="0" applyFont="1" applyFill="1" applyBorder="1" applyAlignment="1">
      <alignment horizontal="center" vertical="center" textRotation="90" wrapText="1"/>
    </xf>
    <xf numFmtId="0" fontId="40" fillId="2" borderId="2" xfId="0" applyFont="1" applyFill="1" applyBorder="1" applyAlignment="1">
      <alignment horizontal="center" vertical="center" wrapText="1"/>
    </xf>
    <xf numFmtId="0" fontId="37" fillId="2" borderId="0" xfId="0" applyFont="1" applyFill="1" applyAlignment="1">
      <alignment horizontal="center" vertical="center" wrapText="1"/>
    </xf>
    <xf numFmtId="0" fontId="37" fillId="2" borderId="1" xfId="0" applyFont="1" applyFill="1" applyBorder="1" applyAlignment="1">
      <alignment horizontal="center" vertical="center" wrapText="1"/>
    </xf>
    <xf numFmtId="0" fontId="41" fillId="2" borderId="0" xfId="0" applyFont="1" applyFill="1" applyBorder="1" applyAlignment="1">
      <alignment horizontal="center" vertical="center" wrapText="1"/>
    </xf>
    <xf numFmtId="0" fontId="37" fillId="0" borderId="2" xfId="0" applyFont="1" applyFill="1" applyBorder="1" applyAlignment="1">
      <alignment horizontal="center" vertical="center" wrapText="1"/>
    </xf>
    <xf numFmtId="0" fontId="37" fillId="0" borderId="2" xfId="0" applyFont="1" applyBorder="1" applyAlignment="1">
      <alignment horizontal="center" vertical="center" wrapText="1"/>
    </xf>
    <xf numFmtId="0" fontId="37" fillId="2" borderId="2" xfId="0" applyFont="1" applyFill="1" applyBorder="1" applyAlignment="1">
      <alignment vertical="center" wrapText="1"/>
    </xf>
    <xf numFmtId="0" fontId="37" fillId="2" borderId="3" xfId="0" applyFont="1" applyFill="1" applyBorder="1" applyAlignment="1">
      <alignment horizontal="center" vertical="center" wrapText="1"/>
    </xf>
    <xf numFmtId="0" fontId="40" fillId="2" borderId="1" xfId="0" applyFont="1" applyFill="1" applyBorder="1" applyAlignment="1">
      <alignment horizontal="center" vertical="center" wrapText="1"/>
    </xf>
    <xf numFmtId="0" fontId="37" fillId="3" borderId="1" xfId="0" applyFont="1" applyFill="1" applyBorder="1" applyAlignment="1">
      <alignment horizontal="center" vertical="center" textRotation="90" wrapText="1"/>
    </xf>
    <xf numFmtId="0" fontId="37" fillId="0" borderId="1" xfId="0" applyFont="1" applyBorder="1" applyAlignment="1">
      <alignment horizontal="center" vertical="center" wrapText="1"/>
    </xf>
    <xf numFmtId="0" fontId="37" fillId="0" borderId="1" xfId="0" applyFont="1" applyFill="1" applyBorder="1" applyAlignment="1">
      <alignment horizontal="center" vertical="center" wrapText="1"/>
    </xf>
    <xf numFmtId="0" fontId="42" fillId="9" borderId="2" xfId="0" applyFont="1" applyFill="1" applyBorder="1" applyAlignment="1">
      <alignment horizontal="center" vertical="center" wrapText="1"/>
    </xf>
    <xf numFmtId="0" fontId="42" fillId="9" borderId="1" xfId="0" applyFont="1" applyFill="1" applyBorder="1" applyAlignment="1">
      <alignment horizontal="center" vertical="center" wrapText="1"/>
    </xf>
    <xf numFmtId="0" fontId="37" fillId="0" borderId="2" xfId="0" applyFont="1" applyFill="1" applyBorder="1" applyAlignment="1">
      <alignment vertical="center" wrapText="1"/>
    </xf>
    <xf numFmtId="0" fontId="37" fillId="4" borderId="5" xfId="0" applyFont="1" applyFill="1" applyBorder="1" applyAlignment="1">
      <alignment horizontal="center" vertical="center" textRotation="90" wrapText="1"/>
    </xf>
    <xf numFmtId="0" fontId="37" fillId="3" borderId="5" xfId="0" applyFont="1" applyFill="1" applyBorder="1" applyAlignment="1">
      <alignment horizontal="center" vertical="center" textRotation="90" wrapText="1"/>
    </xf>
    <xf numFmtId="0" fontId="40" fillId="3" borderId="0" xfId="0" applyFont="1" applyFill="1" applyAlignment="1">
      <alignment horizontal="center" vertical="center" wrapText="1"/>
    </xf>
    <xf numFmtId="0" fontId="37" fillId="2" borderId="2" xfId="0" applyFont="1" applyFill="1" applyBorder="1" applyAlignment="1">
      <alignment horizontal="center" vertical="center" wrapText="1"/>
    </xf>
    <xf numFmtId="0" fontId="37" fillId="0" borderId="2" xfId="0" applyFont="1" applyBorder="1" applyAlignment="1">
      <alignment horizontal="center" vertical="center" wrapText="1"/>
    </xf>
    <xf numFmtId="0" fontId="40" fillId="2" borderId="2" xfId="0" applyFont="1" applyFill="1" applyBorder="1" applyAlignment="1">
      <alignment horizontal="center" vertical="center" wrapText="1"/>
    </xf>
    <xf numFmtId="0" fontId="37" fillId="2" borderId="2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right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4" fillId="2" borderId="9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37" fillId="2" borderId="0" xfId="0" applyFont="1" applyFill="1" applyBorder="1" applyAlignment="1">
      <alignment horizontal="center" vertical="center" wrapText="1"/>
    </xf>
    <xf numFmtId="0" fontId="37" fillId="2" borderId="2" xfId="0" applyFont="1" applyFill="1" applyBorder="1" applyAlignment="1">
      <alignment horizontal="center" vertical="center" wrapText="1"/>
    </xf>
    <xf numFmtId="0" fontId="37" fillId="2" borderId="4" xfId="0" applyFont="1" applyFill="1" applyBorder="1" applyAlignment="1">
      <alignment horizontal="center" vertical="center" wrapText="1"/>
    </xf>
    <xf numFmtId="0" fontId="37" fillId="2" borderId="3" xfId="0" applyFont="1" applyFill="1" applyBorder="1" applyAlignment="1">
      <alignment horizontal="center" vertical="center" wrapText="1"/>
    </xf>
    <xf numFmtId="0" fontId="37" fillId="2" borderId="2" xfId="0" applyFont="1" applyFill="1" applyBorder="1" applyAlignment="1">
      <alignment horizontal="center" vertical="center" textRotation="90" wrapText="1"/>
    </xf>
    <xf numFmtId="0" fontId="37" fillId="2" borderId="1" xfId="0" applyFont="1" applyFill="1" applyBorder="1" applyAlignment="1">
      <alignment horizontal="center" vertical="center" wrapText="1"/>
    </xf>
    <xf numFmtId="0" fontId="37" fillId="0" borderId="2" xfId="0" applyFont="1" applyFill="1" applyBorder="1" applyAlignment="1">
      <alignment horizontal="center" vertical="center" wrapText="1"/>
    </xf>
    <xf numFmtId="0" fontId="37" fillId="2" borderId="10" xfId="0" applyFont="1" applyFill="1" applyBorder="1" applyAlignment="1">
      <alignment horizontal="center" vertical="center" wrapText="1"/>
    </xf>
    <xf numFmtId="0" fontId="37" fillId="2" borderId="11" xfId="0" applyFont="1" applyFill="1" applyBorder="1" applyAlignment="1">
      <alignment horizontal="center" vertical="center" wrapText="1"/>
    </xf>
    <xf numFmtId="0" fontId="37" fillId="2" borderId="12" xfId="0" applyFont="1" applyFill="1" applyBorder="1" applyAlignment="1">
      <alignment horizontal="center" vertical="center" wrapText="1"/>
    </xf>
    <xf numFmtId="0" fontId="37" fillId="2" borderId="6" xfId="0" applyFont="1" applyFill="1" applyBorder="1" applyAlignment="1">
      <alignment horizontal="center" vertical="center" wrapText="1"/>
    </xf>
    <xf numFmtId="0" fontId="37" fillId="2" borderId="7" xfId="0" applyFont="1" applyFill="1" applyBorder="1" applyAlignment="1">
      <alignment horizontal="center" vertical="center" wrapText="1"/>
    </xf>
    <xf numFmtId="0" fontId="37" fillId="0" borderId="2" xfId="0" applyFont="1" applyBorder="1" applyAlignment="1">
      <alignment horizontal="center" vertical="center" wrapText="1"/>
    </xf>
    <xf numFmtId="0" fontId="37" fillId="0" borderId="1" xfId="0" applyFont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37" fillId="2" borderId="5" xfId="0" applyFont="1" applyFill="1" applyBorder="1" applyAlignment="1">
      <alignment horizontal="center" vertical="center" textRotation="90" wrapText="1"/>
    </xf>
    <xf numFmtId="0" fontId="40" fillId="2" borderId="4" xfId="0" applyFont="1" applyFill="1" applyBorder="1" applyAlignment="1">
      <alignment horizontal="center" vertical="center" wrapText="1"/>
    </xf>
    <xf numFmtId="0" fontId="40" fillId="2" borderId="3" xfId="0" applyFont="1" applyFill="1" applyBorder="1" applyAlignment="1">
      <alignment horizontal="center" vertical="center" wrapText="1"/>
    </xf>
    <xf numFmtId="0" fontId="37" fillId="2" borderId="0" xfId="0" applyFont="1" applyFill="1" applyBorder="1" applyAlignment="1">
      <alignment horizontal="right" vertical="center" wrapText="1"/>
    </xf>
    <xf numFmtId="0" fontId="7" fillId="2" borderId="0" xfId="0" applyFont="1" applyFill="1" applyBorder="1" applyAlignment="1">
      <alignment horizontal="right" vertical="center" wrapText="1"/>
    </xf>
    <xf numFmtId="0" fontId="37" fillId="2" borderId="8" xfId="0" applyFont="1" applyFill="1" applyBorder="1" applyAlignment="1">
      <alignment horizontal="center" vertical="center" wrapText="1"/>
    </xf>
    <xf numFmtId="0" fontId="43" fillId="2" borderId="4" xfId="0" applyFont="1" applyFill="1" applyBorder="1" applyAlignment="1">
      <alignment horizontal="center" vertical="center" wrapText="1"/>
    </xf>
    <xf numFmtId="0" fontId="43" fillId="2" borderId="3" xfId="0" applyFont="1" applyFill="1" applyBorder="1" applyAlignment="1">
      <alignment horizontal="center" vertical="center" wrapText="1"/>
    </xf>
    <xf numFmtId="0" fontId="40" fillId="2" borderId="2" xfId="0" applyFont="1" applyFill="1" applyBorder="1" applyAlignment="1">
      <alignment horizontal="center" vertical="center" wrapText="1"/>
    </xf>
    <xf numFmtId="0" fontId="37" fillId="2" borderId="9" xfId="0" applyFont="1" applyFill="1" applyBorder="1" applyAlignment="1">
      <alignment horizontal="center" vertical="center" wrapText="1"/>
    </xf>
    <xf numFmtId="0" fontId="37" fillId="0" borderId="9" xfId="0" applyFont="1" applyBorder="1" applyAlignment="1">
      <alignment horizontal="center" vertical="center" wrapText="1"/>
    </xf>
    <xf numFmtId="164" fontId="1" fillId="2" borderId="2" xfId="0" applyNumberFormat="1" applyFont="1" applyFill="1" applyBorder="1" applyAlignment="1">
      <alignment horizontal="center" vertical="center" textRotation="90" wrapText="1"/>
    </xf>
    <xf numFmtId="0" fontId="29" fillId="2" borderId="2" xfId="0" applyFont="1" applyFill="1" applyBorder="1" applyAlignment="1">
      <alignment horizontal="center" vertical="center" wrapText="1"/>
    </xf>
    <xf numFmtId="0" fontId="30" fillId="2" borderId="2" xfId="0" applyFont="1" applyFill="1" applyBorder="1" applyAlignment="1">
      <alignment horizontal="center" vertical="center" wrapText="1"/>
    </xf>
    <xf numFmtId="164" fontId="1" fillId="5" borderId="1" xfId="0" applyNumberFormat="1" applyFont="1" applyFill="1" applyBorder="1" applyAlignment="1">
      <alignment horizontal="center" vertical="center" textRotation="90" wrapText="1"/>
    </xf>
    <xf numFmtId="164" fontId="1" fillId="5" borderId="9" xfId="0" applyNumberFormat="1" applyFont="1" applyFill="1" applyBorder="1" applyAlignment="1">
      <alignment horizontal="center" vertical="center" textRotation="90" wrapText="1"/>
    </xf>
    <xf numFmtId="164" fontId="1" fillId="5" borderId="5" xfId="0" applyNumberFormat="1" applyFont="1" applyFill="1" applyBorder="1" applyAlignment="1">
      <alignment horizontal="center" vertical="center" textRotation="90" wrapText="1"/>
    </xf>
    <xf numFmtId="0" fontId="23" fillId="2" borderId="2" xfId="0" applyFont="1" applyFill="1" applyBorder="1" applyAlignment="1">
      <alignment horizontal="center" vertical="center" wrapText="1"/>
    </xf>
    <xf numFmtId="0" fontId="21" fillId="2" borderId="0" xfId="0" applyFont="1" applyFill="1" applyAlignment="1">
      <alignment horizontal="right" vertical="top" wrapText="1"/>
    </xf>
    <xf numFmtId="0" fontId="21" fillId="2" borderId="0" xfId="0" applyFont="1" applyFill="1" applyAlignment="1">
      <alignment horizontal="center" vertical="top" wrapText="1"/>
    </xf>
    <xf numFmtId="0" fontId="21" fillId="2" borderId="8" xfId="0" applyFont="1" applyFill="1" applyBorder="1" applyAlignment="1">
      <alignment horizontal="center" vertical="top" wrapText="1"/>
    </xf>
    <xf numFmtId="164" fontId="21" fillId="9" borderId="2" xfId="0" applyNumberFormat="1" applyFont="1" applyFill="1" applyBorder="1" applyAlignment="1">
      <alignment horizontal="center" vertical="center" wrapText="1"/>
    </xf>
    <xf numFmtId="0" fontId="3" fillId="9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31" fillId="0" borderId="2" xfId="0" applyFont="1" applyBorder="1" applyAlignment="1">
      <alignment horizontal="center"/>
    </xf>
    <xf numFmtId="0" fontId="3" fillId="2" borderId="0" xfId="0" applyFont="1" applyFill="1" applyAlignment="1">
      <alignment horizontal="right" vertical="top" wrapText="1"/>
    </xf>
    <xf numFmtId="0" fontId="3" fillId="2" borderId="0" xfId="0" applyFont="1" applyFill="1" applyAlignment="1">
      <alignment horizontal="center" vertical="top" wrapText="1"/>
    </xf>
    <xf numFmtId="0" fontId="3" fillId="2" borderId="8" xfId="0" applyFont="1" applyFill="1" applyBorder="1" applyAlignment="1">
      <alignment horizontal="center" vertical="top" wrapText="1"/>
    </xf>
    <xf numFmtId="164" fontId="21" fillId="9" borderId="10" xfId="0" applyNumberFormat="1" applyFont="1" applyFill="1" applyBorder="1" applyAlignment="1">
      <alignment horizontal="center" vertical="center" wrapText="1"/>
    </xf>
    <xf numFmtId="164" fontId="21" fillId="9" borderId="11" xfId="0" applyNumberFormat="1" applyFont="1" applyFill="1" applyBorder="1" applyAlignment="1">
      <alignment horizontal="center" vertical="center" wrapText="1"/>
    </xf>
    <xf numFmtId="164" fontId="21" fillId="9" borderId="12" xfId="0" applyNumberFormat="1" applyFont="1" applyFill="1" applyBorder="1" applyAlignment="1">
      <alignment horizontal="center" vertical="center" wrapText="1"/>
    </xf>
    <xf numFmtId="164" fontId="21" fillId="9" borderId="6" xfId="0" applyNumberFormat="1" applyFont="1" applyFill="1" applyBorder="1" applyAlignment="1">
      <alignment horizontal="center" vertical="center" wrapText="1"/>
    </xf>
    <xf numFmtId="164" fontId="21" fillId="9" borderId="4" xfId="0" applyNumberFormat="1" applyFont="1" applyFill="1" applyBorder="1" applyAlignment="1">
      <alignment horizontal="center" vertical="center" wrapText="1"/>
    </xf>
    <xf numFmtId="164" fontId="21" fillId="9" borderId="3" xfId="0" applyNumberFormat="1" applyFont="1" applyFill="1" applyBorder="1" applyAlignment="1">
      <alignment horizontal="center" vertical="center" wrapText="1"/>
    </xf>
    <xf numFmtId="0" fontId="9" fillId="9" borderId="10" xfId="0" applyFont="1" applyFill="1" applyBorder="1" applyAlignment="1">
      <alignment horizontal="center" vertical="center" wrapText="1"/>
    </xf>
    <xf numFmtId="0" fontId="9" fillId="9" borderId="13" xfId="0" applyFont="1" applyFill="1" applyBorder="1" applyAlignment="1">
      <alignment horizontal="center" vertical="center" wrapText="1"/>
    </xf>
    <xf numFmtId="0" fontId="9" fillId="9" borderId="11" xfId="0" applyFont="1" applyFill="1" applyBorder="1" applyAlignment="1">
      <alignment horizontal="center" vertical="center" wrapText="1"/>
    </xf>
    <xf numFmtId="0" fontId="9" fillId="9" borderId="12" xfId="0" applyFont="1" applyFill="1" applyBorder="1" applyAlignment="1">
      <alignment horizontal="center" vertical="center" wrapText="1"/>
    </xf>
    <xf numFmtId="0" fontId="9" fillId="9" borderId="8" xfId="0" applyFont="1" applyFill="1" applyBorder="1" applyAlignment="1">
      <alignment horizontal="center" vertical="center" wrapText="1"/>
    </xf>
    <xf numFmtId="0" fontId="9" fillId="9" borderId="6" xfId="0" applyFont="1" applyFill="1" applyBorder="1" applyAlignment="1">
      <alignment horizontal="center" vertical="center" wrapText="1"/>
    </xf>
    <xf numFmtId="164" fontId="1" fillId="2" borderId="10" xfId="0" applyNumberFormat="1" applyFont="1" applyFill="1" applyBorder="1" applyAlignment="1">
      <alignment horizontal="center" vertical="center" textRotation="90" wrapText="1"/>
    </xf>
    <xf numFmtId="164" fontId="1" fillId="2" borderId="14" xfId="0" applyNumberFormat="1" applyFont="1" applyFill="1" applyBorder="1" applyAlignment="1">
      <alignment horizontal="center" vertical="center" textRotation="90" wrapText="1"/>
    </xf>
    <xf numFmtId="164" fontId="1" fillId="2" borderId="12" xfId="0" applyNumberFormat="1" applyFont="1" applyFill="1" applyBorder="1" applyAlignment="1">
      <alignment horizontal="center" vertical="center" textRotation="90" wrapText="1"/>
    </xf>
    <xf numFmtId="49" fontId="21" fillId="2" borderId="4" xfId="0" applyNumberFormat="1" applyFont="1" applyFill="1" applyBorder="1" applyAlignment="1">
      <alignment horizontal="center" vertical="center" wrapText="1"/>
    </xf>
    <xf numFmtId="49" fontId="21" fillId="2" borderId="3" xfId="0" applyNumberFormat="1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21" fillId="2" borderId="4" xfId="0" applyFont="1" applyFill="1" applyBorder="1" applyAlignment="1">
      <alignment horizontal="center" vertical="center"/>
    </xf>
    <xf numFmtId="0" fontId="21" fillId="2" borderId="3" xfId="0" applyFont="1" applyFill="1" applyBorder="1" applyAlignment="1">
      <alignment horizontal="center" vertical="center"/>
    </xf>
    <xf numFmtId="20" fontId="21" fillId="2" borderId="2" xfId="0" applyNumberFormat="1" applyFont="1" applyFill="1" applyBorder="1" applyAlignment="1">
      <alignment horizontal="center" vertical="center"/>
    </xf>
    <xf numFmtId="0" fontId="21" fillId="2" borderId="2" xfId="0" applyFont="1" applyFill="1" applyBorder="1" applyAlignment="1">
      <alignment horizontal="center" vertical="center"/>
    </xf>
    <xf numFmtId="49" fontId="21" fillId="2" borderId="2" xfId="0" applyNumberFormat="1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14" fontId="1" fillId="2" borderId="19" xfId="0" applyNumberFormat="1" applyFont="1" applyFill="1" applyBorder="1" applyAlignment="1">
      <alignment horizontal="center" vertical="center" wrapText="1"/>
    </xf>
    <xf numFmtId="14" fontId="1" fillId="2" borderId="5" xfId="0" applyNumberFormat="1" applyFont="1" applyFill="1" applyBorder="1" applyAlignment="1">
      <alignment horizontal="center" vertical="center" wrapText="1"/>
    </xf>
    <xf numFmtId="0" fontId="26" fillId="2" borderId="2" xfId="0" applyFont="1" applyFill="1" applyBorder="1" applyAlignment="1">
      <alignment horizontal="center" vertical="center" wrapText="1"/>
    </xf>
    <xf numFmtId="0" fontId="26" fillId="2" borderId="20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top" wrapText="1"/>
    </xf>
    <xf numFmtId="0" fontId="3" fillId="2" borderId="17" xfId="0" applyFont="1" applyFill="1" applyBorder="1" applyAlignment="1">
      <alignment horizontal="center" vertical="top" wrapText="1"/>
    </xf>
    <xf numFmtId="0" fontId="3" fillId="2" borderId="18" xfId="0" applyFont="1" applyFill="1" applyBorder="1" applyAlignment="1">
      <alignment horizontal="center" vertical="top" wrapText="1"/>
    </xf>
    <xf numFmtId="164" fontId="1" fillId="2" borderId="4" xfId="0" applyNumberFormat="1" applyFont="1" applyFill="1" applyBorder="1" applyAlignment="1">
      <alignment horizontal="center" vertical="center" textRotation="90" wrapText="1"/>
    </xf>
    <xf numFmtId="0" fontId="5" fillId="2" borderId="0" xfId="0" applyFont="1" applyFill="1" applyAlignment="1">
      <alignment horizontal="center"/>
    </xf>
    <xf numFmtId="0" fontId="8" fillId="2" borderId="0" xfId="0" applyFont="1" applyFill="1" applyBorder="1" applyAlignment="1">
      <alignment horizontal="center" wrapText="1"/>
    </xf>
    <xf numFmtId="14" fontId="1" fillId="2" borderId="21" xfId="0" applyNumberFormat="1" applyFont="1" applyFill="1" applyBorder="1" applyAlignment="1">
      <alignment horizontal="center" vertical="center" wrapText="1"/>
    </xf>
    <xf numFmtId="14" fontId="1" fillId="2" borderId="22" xfId="0" applyNumberFormat="1" applyFont="1" applyFill="1" applyBorder="1" applyAlignment="1">
      <alignment horizontal="center" vertical="center" wrapText="1"/>
    </xf>
    <xf numFmtId="0" fontId="26" fillId="2" borderId="23" xfId="0" applyFont="1" applyFill="1" applyBorder="1" applyAlignment="1">
      <alignment horizontal="center" vertical="center" wrapText="1"/>
    </xf>
    <xf numFmtId="0" fontId="26" fillId="2" borderId="24" xfId="0" applyFont="1" applyFill="1" applyBorder="1" applyAlignment="1">
      <alignment horizontal="center" vertical="center" wrapText="1"/>
    </xf>
    <xf numFmtId="14" fontId="1" fillId="2" borderId="25" xfId="0" applyNumberFormat="1" applyFont="1" applyFill="1" applyBorder="1" applyAlignment="1">
      <alignment horizontal="center" vertical="center" wrapText="1"/>
    </xf>
    <xf numFmtId="14" fontId="1" fillId="2" borderId="26" xfId="0" applyNumberFormat="1" applyFont="1" applyFill="1" applyBorder="1" applyAlignment="1">
      <alignment horizontal="center" vertical="center" wrapText="1"/>
    </xf>
    <xf numFmtId="14" fontId="1" fillId="2" borderId="27" xfId="0" applyNumberFormat="1" applyFont="1" applyFill="1" applyBorder="1" applyAlignment="1">
      <alignment horizontal="center" vertical="center" wrapText="1"/>
    </xf>
    <xf numFmtId="49" fontId="21" fillId="2" borderId="1" xfId="0" applyNumberFormat="1" applyFont="1" applyFill="1" applyBorder="1" applyAlignment="1">
      <alignment horizontal="center" vertical="center" wrapText="1"/>
    </xf>
    <xf numFmtId="49" fontId="21" fillId="2" borderId="9" xfId="0" applyNumberFormat="1" applyFont="1" applyFill="1" applyBorder="1" applyAlignment="1">
      <alignment horizontal="center" vertical="center" wrapText="1"/>
    </xf>
    <xf numFmtId="49" fontId="21" fillId="2" borderId="28" xfId="0" applyNumberFormat="1" applyFont="1" applyFill="1" applyBorder="1" applyAlignment="1">
      <alignment horizontal="center" vertical="center" wrapText="1"/>
    </xf>
    <xf numFmtId="49" fontId="21" fillId="2" borderId="29" xfId="0" applyNumberFormat="1" applyFont="1" applyFill="1" applyBorder="1" applyAlignment="1">
      <alignment horizontal="center" vertical="center" wrapText="1"/>
    </xf>
    <xf numFmtId="49" fontId="21" fillId="2" borderId="30" xfId="0" applyNumberFormat="1" applyFont="1" applyFill="1" applyBorder="1" applyAlignment="1">
      <alignment horizontal="center" vertical="center" wrapText="1"/>
    </xf>
    <xf numFmtId="49" fontId="21" fillId="2" borderId="31" xfId="0" applyNumberFormat="1" applyFont="1" applyFill="1" applyBorder="1" applyAlignment="1">
      <alignment horizontal="center" vertical="center" wrapText="1"/>
    </xf>
    <xf numFmtId="0" fontId="35" fillId="2" borderId="12" xfId="0" applyFont="1" applyFill="1" applyBorder="1" applyAlignment="1">
      <alignment horizontal="center" vertical="top" wrapText="1"/>
    </xf>
    <xf numFmtId="0" fontId="35" fillId="2" borderId="8" xfId="0" applyFont="1" applyFill="1" applyBorder="1" applyAlignment="1">
      <alignment horizontal="center" vertical="top" wrapText="1"/>
    </xf>
    <xf numFmtId="0" fontId="35" fillId="2" borderId="6" xfId="0" applyFont="1" applyFill="1" applyBorder="1" applyAlignment="1">
      <alignment horizontal="center" vertical="top" wrapText="1"/>
    </xf>
    <xf numFmtId="0" fontId="35" fillId="0" borderId="0" xfId="0" applyFont="1" applyAlignment="1">
      <alignment horizontal="center" vertical="top"/>
    </xf>
    <xf numFmtId="0" fontId="32" fillId="2" borderId="2" xfId="0" applyFont="1" applyFill="1" applyBorder="1" applyAlignment="1">
      <alignment horizontal="left"/>
    </xf>
    <xf numFmtId="0" fontId="33" fillId="2" borderId="1" xfId="0" applyFont="1" applyFill="1" applyBorder="1" applyAlignment="1">
      <alignment horizontal="left"/>
    </xf>
    <xf numFmtId="0" fontId="33" fillId="2" borderId="9" xfId="0" applyFont="1" applyFill="1" applyBorder="1" applyAlignment="1">
      <alignment horizontal="left"/>
    </xf>
    <xf numFmtId="0" fontId="33" fillId="2" borderId="5" xfId="0" applyFont="1" applyFill="1" applyBorder="1" applyAlignment="1">
      <alignment horizontal="left"/>
    </xf>
    <xf numFmtId="0" fontId="21" fillId="2" borderId="0" xfId="0" applyFont="1" applyFill="1" applyBorder="1" applyAlignment="1">
      <alignment horizontal="right" wrapText="1"/>
    </xf>
    <xf numFmtId="0" fontId="33" fillId="2" borderId="2" xfId="0" applyFont="1" applyFill="1" applyBorder="1" applyAlignment="1">
      <alignment horizontal="left"/>
    </xf>
    <xf numFmtId="0" fontId="33" fillId="2" borderId="0" xfId="0" applyFont="1" applyFill="1" applyAlignment="1">
      <alignment horizontal="center" vertical="top"/>
    </xf>
    <xf numFmtId="0" fontId="34" fillId="2" borderId="0" xfId="0" applyFont="1" applyFill="1" applyAlignment="1">
      <alignment horizontal="center" vertical="top" wrapText="1"/>
    </xf>
    <xf numFmtId="0" fontId="35" fillId="2" borderId="1" xfId="0" applyFont="1" applyFill="1" applyBorder="1" applyAlignment="1">
      <alignment horizontal="center" vertical="center" wrapText="1"/>
    </xf>
    <xf numFmtId="0" fontId="35" fillId="2" borderId="9" xfId="0" applyFont="1" applyFill="1" applyBorder="1" applyAlignment="1">
      <alignment horizontal="center" vertical="center" wrapText="1"/>
    </xf>
    <xf numFmtId="0" fontId="35" fillId="2" borderId="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295276</xdr:colOff>
      <xdr:row>201</xdr:row>
      <xdr:rowOff>9526</xdr:rowOff>
    </xdr:from>
    <xdr:to>
      <xdr:col>9</xdr:col>
      <xdr:colOff>184151</xdr:colOff>
      <xdr:row>203</xdr:row>
      <xdr:rowOff>142518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B2F5F0BE-D34C-4F65-A89C-EB1E87F5EE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95501" y="35671126"/>
          <a:ext cx="3622675" cy="58122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T235"/>
  <sheetViews>
    <sheetView zoomScale="55" zoomScaleNormal="55" workbookViewId="0">
      <selection activeCell="B62" sqref="B62"/>
    </sheetView>
  </sheetViews>
  <sheetFormatPr defaultColWidth="9" defaultRowHeight="30" customHeight="1" x14ac:dyDescent="0.3"/>
  <cols>
    <col min="1" max="1" width="4.85546875" style="8" customWidth="1"/>
    <col min="2" max="2" width="45.7109375" style="8" customWidth="1"/>
    <col min="3" max="4" width="8.7109375" style="8" customWidth="1"/>
    <col min="5" max="5" width="19.140625" style="8" customWidth="1"/>
    <col min="6" max="8" width="8.7109375" style="8" customWidth="1"/>
    <col min="9" max="9" width="16" style="8" customWidth="1"/>
    <col min="10" max="12" width="8.7109375" style="8" customWidth="1"/>
    <col min="13" max="13" width="15.7109375" style="8" customWidth="1"/>
    <col min="14" max="14" width="45.7109375" style="8" customWidth="1"/>
    <col min="15" max="16384" width="9" style="7"/>
  </cols>
  <sheetData>
    <row r="1" spans="1:18" ht="80.099999999999994" customHeight="1" x14ac:dyDescent="0.3">
      <c r="A1" s="146" t="s">
        <v>145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49"/>
      <c r="P1" s="49"/>
      <c r="Q1" s="49"/>
      <c r="R1" s="49"/>
    </row>
    <row r="2" spans="1:18" ht="74.25" customHeight="1" x14ac:dyDescent="0.3">
      <c r="A2" s="152" t="s">
        <v>144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</row>
    <row r="3" spans="1:18" ht="35.1" customHeight="1" x14ac:dyDescent="0.3">
      <c r="A3" s="147" t="s">
        <v>143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</row>
    <row r="4" spans="1:18" ht="30" customHeight="1" x14ac:dyDescent="0.3">
      <c r="A4" s="140" t="s">
        <v>68</v>
      </c>
      <c r="B4" s="140" t="s">
        <v>67</v>
      </c>
      <c r="C4" s="141" t="s">
        <v>66</v>
      </c>
      <c r="D4" s="141" t="s">
        <v>65</v>
      </c>
      <c r="E4" s="150" t="s">
        <v>142</v>
      </c>
      <c r="F4" s="141" t="s">
        <v>63</v>
      </c>
      <c r="G4" s="141" t="s">
        <v>62</v>
      </c>
      <c r="H4" s="141" t="s">
        <v>61</v>
      </c>
      <c r="I4" s="140" t="s">
        <v>141</v>
      </c>
      <c r="J4" s="144" t="s">
        <v>102</v>
      </c>
      <c r="K4" s="141" t="s">
        <v>58</v>
      </c>
      <c r="L4" s="141" t="s">
        <v>57</v>
      </c>
      <c r="M4" s="140" t="s">
        <v>56</v>
      </c>
      <c r="N4" s="141" t="s">
        <v>131</v>
      </c>
    </row>
    <row r="5" spans="1:18" ht="27.75" customHeight="1" x14ac:dyDescent="0.3">
      <c r="A5" s="140"/>
      <c r="B5" s="140"/>
      <c r="C5" s="141"/>
      <c r="D5" s="141"/>
      <c r="E5" s="151"/>
      <c r="F5" s="141"/>
      <c r="G5" s="141"/>
      <c r="H5" s="141"/>
      <c r="I5" s="140"/>
      <c r="J5" s="144"/>
      <c r="K5" s="141"/>
      <c r="L5" s="141"/>
      <c r="M5" s="140"/>
      <c r="N5" s="141"/>
    </row>
    <row r="6" spans="1:18" ht="18.75" x14ac:dyDescent="0.3">
      <c r="A6" s="46">
        <v>1</v>
      </c>
      <c r="B6" s="46">
        <v>2</v>
      </c>
      <c r="C6" s="46">
        <v>3</v>
      </c>
      <c r="D6" s="46">
        <v>4</v>
      </c>
      <c r="E6" s="46">
        <v>5</v>
      </c>
      <c r="F6" s="46">
        <v>6</v>
      </c>
      <c r="G6" s="46">
        <v>7</v>
      </c>
      <c r="H6" s="46">
        <v>8</v>
      </c>
      <c r="I6" s="46">
        <v>9</v>
      </c>
      <c r="J6" s="46">
        <v>10</v>
      </c>
      <c r="K6" s="46">
        <v>11</v>
      </c>
      <c r="L6" s="46">
        <v>12</v>
      </c>
      <c r="M6" s="46">
        <v>13</v>
      </c>
      <c r="N6" s="46">
        <v>14</v>
      </c>
    </row>
    <row r="7" spans="1:18" ht="18.75" x14ac:dyDescent="0.3">
      <c r="A7" s="10">
        <v>1</v>
      </c>
      <c r="B7" s="11" t="s">
        <v>101</v>
      </c>
      <c r="C7" s="10">
        <f t="shared" ref="C7:C18" si="0">H7+I7+J7</f>
        <v>72</v>
      </c>
      <c r="D7" s="10">
        <v>0</v>
      </c>
      <c r="E7" s="10">
        <v>16</v>
      </c>
      <c r="F7" s="10">
        <v>0</v>
      </c>
      <c r="G7" s="10">
        <v>16</v>
      </c>
      <c r="H7" s="10">
        <f t="shared" ref="H7:H18" si="1">D7+E7+F7+G7</f>
        <v>32</v>
      </c>
      <c r="I7" s="10">
        <v>40</v>
      </c>
      <c r="J7" s="10">
        <v>0</v>
      </c>
      <c r="K7" s="10">
        <f t="shared" ref="K7:K18" si="2">H7/16</f>
        <v>2</v>
      </c>
      <c r="L7" s="10">
        <f t="shared" ref="L7:L18" si="3">C7/36</f>
        <v>2</v>
      </c>
      <c r="M7" s="10" t="s">
        <v>37</v>
      </c>
      <c r="N7" s="9" t="s">
        <v>100</v>
      </c>
    </row>
    <row r="8" spans="1:18" ht="21.75" customHeight="1" x14ac:dyDescent="0.3">
      <c r="A8" s="10">
        <v>2</v>
      </c>
      <c r="B8" s="34" t="s">
        <v>140</v>
      </c>
      <c r="C8" s="10">
        <f t="shared" si="0"/>
        <v>144</v>
      </c>
      <c r="D8" s="10">
        <v>32</v>
      </c>
      <c r="E8" s="10">
        <v>16</v>
      </c>
      <c r="F8" s="10">
        <v>0</v>
      </c>
      <c r="G8" s="10">
        <v>16</v>
      </c>
      <c r="H8" s="10">
        <f t="shared" si="1"/>
        <v>64</v>
      </c>
      <c r="I8" s="10">
        <v>60</v>
      </c>
      <c r="J8" s="10">
        <v>20</v>
      </c>
      <c r="K8" s="10">
        <f t="shared" si="2"/>
        <v>4</v>
      </c>
      <c r="L8" s="10">
        <f t="shared" si="3"/>
        <v>4</v>
      </c>
      <c r="M8" s="10" t="s">
        <v>40</v>
      </c>
      <c r="N8" s="9" t="s">
        <v>129</v>
      </c>
    </row>
    <row r="9" spans="1:18" s="33" customFormat="1" ht="39" customHeight="1" x14ac:dyDescent="0.3">
      <c r="A9" s="10">
        <v>3</v>
      </c>
      <c r="B9" s="34" t="s">
        <v>139</v>
      </c>
      <c r="C9" s="10">
        <f t="shared" si="0"/>
        <v>72</v>
      </c>
      <c r="D9" s="10">
        <v>16</v>
      </c>
      <c r="E9" s="10">
        <v>8</v>
      </c>
      <c r="F9" s="10">
        <v>0</v>
      </c>
      <c r="G9" s="10">
        <v>8</v>
      </c>
      <c r="H9" s="10">
        <f t="shared" si="1"/>
        <v>32</v>
      </c>
      <c r="I9" s="10">
        <v>40</v>
      </c>
      <c r="J9" s="10">
        <v>0</v>
      </c>
      <c r="K9" s="10">
        <f t="shared" si="2"/>
        <v>2</v>
      </c>
      <c r="L9" s="10">
        <f t="shared" si="3"/>
        <v>2</v>
      </c>
      <c r="M9" s="10" t="s">
        <v>37</v>
      </c>
      <c r="N9" s="9" t="s">
        <v>138</v>
      </c>
    </row>
    <row r="10" spans="1:18" ht="18.75" x14ac:dyDescent="0.3">
      <c r="A10" s="10">
        <v>4</v>
      </c>
      <c r="B10" s="48" t="s">
        <v>34</v>
      </c>
      <c r="C10" s="10">
        <f t="shared" si="0"/>
        <v>108</v>
      </c>
      <c r="D10" s="10">
        <v>16</v>
      </c>
      <c r="E10" s="10">
        <v>8</v>
      </c>
      <c r="F10" s="10">
        <v>0</v>
      </c>
      <c r="G10" s="10">
        <v>8</v>
      </c>
      <c r="H10" s="10">
        <f t="shared" si="1"/>
        <v>32</v>
      </c>
      <c r="I10" s="10">
        <v>22</v>
      </c>
      <c r="J10" s="10">
        <v>54</v>
      </c>
      <c r="K10" s="10">
        <f t="shared" si="2"/>
        <v>2</v>
      </c>
      <c r="L10" s="10">
        <f t="shared" si="3"/>
        <v>3</v>
      </c>
      <c r="M10" s="10" t="s">
        <v>40</v>
      </c>
      <c r="N10" s="9" t="s">
        <v>45</v>
      </c>
    </row>
    <row r="11" spans="1:18" ht="37.5" x14ac:dyDescent="0.3">
      <c r="A11" s="10">
        <v>5</v>
      </c>
      <c r="B11" s="11" t="s">
        <v>121</v>
      </c>
      <c r="C11" s="10">
        <f t="shared" si="0"/>
        <v>72</v>
      </c>
      <c r="D11" s="10">
        <v>16</v>
      </c>
      <c r="E11" s="10">
        <v>0</v>
      </c>
      <c r="F11" s="10">
        <v>8</v>
      </c>
      <c r="G11" s="10">
        <v>8</v>
      </c>
      <c r="H11" s="10">
        <f t="shared" si="1"/>
        <v>32</v>
      </c>
      <c r="I11" s="10">
        <v>40</v>
      </c>
      <c r="J11" s="10">
        <v>0</v>
      </c>
      <c r="K11" s="10">
        <f t="shared" si="2"/>
        <v>2</v>
      </c>
      <c r="L11" s="10">
        <f t="shared" si="3"/>
        <v>2</v>
      </c>
      <c r="M11" s="10" t="s">
        <v>37</v>
      </c>
      <c r="N11" s="9" t="s">
        <v>80</v>
      </c>
    </row>
    <row r="12" spans="1:18" ht="22.5" customHeight="1" x14ac:dyDescent="0.3">
      <c r="A12" s="10">
        <v>6</v>
      </c>
      <c r="B12" s="34" t="s">
        <v>137</v>
      </c>
      <c r="C12" s="10">
        <f t="shared" si="0"/>
        <v>180</v>
      </c>
      <c r="D12" s="10">
        <v>32</v>
      </c>
      <c r="E12" s="10">
        <v>16</v>
      </c>
      <c r="F12" s="10">
        <v>0</v>
      </c>
      <c r="G12" s="10">
        <v>16</v>
      </c>
      <c r="H12" s="10">
        <f t="shared" si="1"/>
        <v>64</v>
      </c>
      <c r="I12" s="10">
        <v>62</v>
      </c>
      <c r="J12" s="10">
        <v>54</v>
      </c>
      <c r="K12" s="10">
        <f t="shared" si="2"/>
        <v>4</v>
      </c>
      <c r="L12" s="10">
        <f t="shared" si="3"/>
        <v>5</v>
      </c>
      <c r="M12" s="10" t="s">
        <v>40</v>
      </c>
      <c r="N12" s="9" t="s">
        <v>45</v>
      </c>
    </row>
    <row r="13" spans="1:18" ht="21.75" customHeight="1" x14ac:dyDescent="0.3">
      <c r="A13" s="10">
        <v>7</v>
      </c>
      <c r="B13" s="34" t="s">
        <v>136</v>
      </c>
      <c r="C13" s="10">
        <f t="shared" si="0"/>
        <v>108</v>
      </c>
      <c r="D13" s="10">
        <v>16</v>
      </c>
      <c r="E13" s="10">
        <v>8</v>
      </c>
      <c r="F13" s="10">
        <v>0</v>
      </c>
      <c r="G13" s="10">
        <v>8</v>
      </c>
      <c r="H13" s="10">
        <f t="shared" si="1"/>
        <v>32</v>
      </c>
      <c r="I13" s="10">
        <v>22</v>
      </c>
      <c r="J13" s="10">
        <v>54</v>
      </c>
      <c r="K13" s="10">
        <f t="shared" si="2"/>
        <v>2</v>
      </c>
      <c r="L13" s="10">
        <f t="shared" si="3"/>
        <v>3</v>
      </c>
      <c r="M13" s="10" t="s">
        <v>40</v>
      </c>
      <c r="N13" s="9" t="s">
        <v>45</v>
      </c>
    </row>
    <row r="14" spans="1:18" ht="37.5" x14ac:dyDescent="0.3">
      <c r="A14" s="10">
        <v>8</v>
      </c>
      <c r="B14" s="11" t="s">
        <v>128</v>
      </c>
      <c r="C14" s="10">
        <f t="shared" si="0"/>
        <v>72</v>
      </c>
      <c r="D14" s="10">
        <v>0</v>
      </c>
      <c r="E14" s="10">
        <v>16</v>
      </c>
      <c r="F14" s="10">
        <v>0</v>
      </c>
      <c r="G14" s="10">
        <v>16</v>
      </c>
      <c r="H14" s="10">
        <f t="shared" si="1"/>
        <v>32</v>
      </c>
      <c r="I14" s="10">
        <v>40</v>
      </c>
      <c r="J14" s="10">
        <v>0</v>
      </c>
      <c r="K14" s="10">
        <f t="shared" si="2"/>
        <v>2</v>
      </c>
      <c r="L14" s="10">
        <f t="shared" si="3"/>
        <v>2</v>
      </c>
      <c r="M14" s="10" t="s">
        <v>37</v>
      </c>
      <c r="N14" s="9" t="s">
        <v>127</v>
      </c>
    </row>
    <row r="15" spans="1:18" ht="22.5" customHeight="1" x14ac:dyDescent="0.3">
      <c r="A15" s="10">
        <v>9</v>
      </c>
      <c r="B15" s="11" t="s">
        <v>96</v>
      </c>
      <c r="C15" s="10">
        <f t="shared" si="0"/>
        <v>72</v>
      </c>
      <c r="D15" s="10">
        <v>0</v>
      </c>
      <c r="E15" s="10">
        <v>0</v>
      </c>
      <c r="F15" s="10">
        <v>32</v>
      </c>
      <c r="G15" s="10">
        <v>0</v>
      </c>
      <c r="H15" s="10">
        <f t="shared" si="1"/>
        <v>32</v>
      </c>
      <c r="I15" s="10">
        <v>40</v>
      </c>
      <c r="J15" s="10">
        <v>0</v>
      </c>
      <c r="K15" s="10">
        <f t="shared" si="2"/>
        <v>2</v>
      </c>
      <c r="L15" s="10">
        <f t="shared" si="3"/>
        <v>2</v>
      </c>
      <c r="M15" s="10" t="s">
        <v>37</v>
      </c>
      <c r="N15" s="9" t="s">
        <v>45</v>
      </c>
    </row>
    <row r="16" spans="1:18" ht="37.5" x14ac:dyDescent="0.3">
      <c r="A16" s="10">
        <v>10</v>
      </c>
      <c r="B16" s="42" t="s">
        <v>126</v>
      </c>
      <c r="C16" s="10">
        <f t="shared" si="0"/>
        <v>72</v>
      </c>
      <c r="D16" s="10">
        <v>0</v>
      </c>
      <c r="E16" s="10">
        <v>16</v>
      </c>
      <c r="F16" s="10">
        <v>0</v>
      </c>
      <c r="G16" s="10">
        <v>16</v>
      </c>
      <c r="H16" s="10">
        <f t="shared" si="1"/>
        <v>32</v>
      </c>
      <c r="I16" s="10">
        <v>40</v>
      </c>
      <c r="J16" s="10">
        <v>0</v>
      </c>
      <c r="K16" s="10">
        <f t="shared" si="2"/>
        <v>2</v>
      </c>
      <c r="L16" s="10">
        <f t="shared" si="3"/>
        <v>2</v>
      </c>
      <c r="M16" s="10" t="s">
        <v>37</v>
      </c>
      <c r="N16" s="9" t="s">
        <v>88</v>
      </c>
    </row>
    <row r="17" spans="1:14" ht="18.75" x14ac:dyDescent="0.3">
      <c r="A17" s="10">
        <v>11</v>
      </c>
      <c r="B17" s="34" t="s">
        <v>123</v>
      </c>
      <c r="C17" s="10">
        <f t="shared" si="0"/>
        <v>36</v>
      </c>
      <c r="D17" s="10">
        <v>0</v>
      </c>
      <c r="E17" s="10">
        <v>16</v>
      </c>
      <c r="F17" s="10">
        <v>0</v>
      </c>
      <c r="G17" s="10">
        <v>0</v>
      </c>
      <c r="H17" s="10">
        <f t="shared" si="1"/>
        <v>16</v>
      </c>
      <c r="I17" s="10">
        <v>20</v>
      </c>
      <c r="J17" s="10">
        <v>0</v>
      </c>
      <c r="K17" s="10">
        <f t="shared" si="2"/>
        <v>1</v>
      </c>
      <c r="L17" s="10">
        <f t="shared" si="3"/>
        <v>1</v>
      </c>
      <c r="M17" s="10" t="s">
        <v>37</v>
      </c>
      <c r="N17" s="9" t="s">
        <v>36</v>
      </c>
    </row>
    <row r="18" spans="1:14" ht="75" x14ac:dyDescent="0.3">
      <c r="A18" s="10">
        <v>12</v>
      </c>
      <c r="B18" s="11" t="s">
        <v>135</v>
      </c>
      <c r="C18" s="10">
        <f t="shared" si="0"/>
        <v>72</v>
      </c>
      <c r="D18" s="10">
        <v>16</v>
      </c>
      <c r="E18" s="10">
        <v>8</v>
      </c>
      <c r="F18" s="10">
        <v>0</v>
      </c>
      <c r="G18" s="10">
        <v>8</v>
      </c>
      <c r="H18" s="10">
        <f t="shared" si="1"/>
        <v>32</v>
      </c>
      <c r="I18" s="10">
        <v>40</v>
      </c>
      <c r="J18" s="10">
        <v>0</v>
      </c>
      <c r="K18" s="10">
        <f t="shared" si="2"/>
        <v>2</v>
      </c>
      <c r="L18" s="10">
        <f t="shared" si="3"/>
        <v>2</v>
      </c>
      <c r="M18" s="10" t="s">
        <v>37</v>
      </c>
      <c r="N18" s="9" t="s">
        <v>45</v>
      </c>
    </row>
    <row r="19" spans="1:14" ht="18.75" x14ac:dyDescent="0.3">
      <c r="A19" s="46"/>
      <c r="B19" s="47" t="s">
        <v>44</v>
      </c>
      <c r="C19" s="46">
        <f t="shared" ref="C19:L19" si="4">SUM(C7:C18)</f>
        <v>1080</v>
      </c>
      <c r="D19" s="46">
        <f t="shared" si="4"/>
        <v>144</v>
      </c>
      <c r="E19" s="46">
        <f t="shared" si="4"/>
        <v>128</v>
      </c>
      <c r="F19" s="46">
        <f t="shared" si="4"/>
        <v>40</v>
      </c>
      <c r="G19" s="46">
        <f t="shared" si="4"/>
        <v>120</v>
      </c>
      <c r="H19" s="46">
        <f t="shared" si="4"/>
        <v>432</v>
      </c>
      <c r="I19" s="46">
        <f t="shared" si="4"/>
        <v>466</v>
      </c>
      <c r="J19" s="46">
        <f t="shared" si="4"/>
        <v>182</v>
      </c>
      <c r="K19" s="46">
        <f t="shared" si="4"/>
        <v>27</v>
      </c>
      <c r="L19" s="46">
        <f t="shared" si="4"/>
        <v>30</v>
      </c>
      <c r="M19" s="45" t="s">
        <v>134</v>
      </c>
      <c r="N19" s="44"/>
    </row>
    <row r="20" spans="1:14" ht="36.75" customHeight="1" x14ac:dyDescent="0.3">
      <c r="A20" s="10">
        <v>1</v>
      </c>
      <c r="B20" s="11" t="s">
        <v>38</v>
      </c>
      <c r="C20" s="10">
        <f>H20+I20+J20</f>
        <v>48</v>
      </c>
      <c r="D20" s="10">
        <v>0</v>
      </c>
      <c r="E20" s="10">
        <v>48</v>
      </c>
      <c r="F20" s="10">
        <v>0</v>
      </c>
      <c r="G20" s="10">
        <v>0</v>
      </c>
      <c r="H20" s="10">
        <f>D20+E20+F20+G20</f>
        <v>48</v>
      </c>
      <c r="I20" s="10">
        <v>0</v>
      </c>
      <c r="J20" s="10">
        <v>0</v>
      </c>
      <c r="K20" s="10">
        <f>H20/16</f>
        <v>3</v>
      </c>
      <c r="L20" s="10">
        <v>0</v>
      </c>
      <c r="M20" s="10"/>
      <c r="N20" s="9" t="s">
        <v>36</v>
      </c>
    </row>
    <row r="21" spans="1:14" ht="28.5" customHeight="1" x14ac:dyDescent="0.3">
      <c r="A21" s="10">
        <v>2</v>
      </c>
      <c r="B21" s="34" t="s">
        <v>117</v>
      </c>
      <c r="C21" s="10">
        <f>H21+I21+J21</f>
        <v>36</v>
      </c>
      <c r="D21" s="10">
        <v>8</v>
      </c>
      <c r="E21" s="10">
        <v>4</v>
      </c>
      <c r="F21" s="10">
        <v>0</v>
      </c>
      <c r="G21" s="10">
        <v>4</v>
      </c>
      <c r="H21" s="10">
        <f>D21+E21+F21+G21</f>
        <v>16</v>
      </c>
      <c r="I21" s="10">
        <v>20</v>
      </c>
      <c r="J21" s="10">
        <v>0</v>
      </c>
      <c r="K21" s="10">
        <f>H21/16</f>
        <v>1</v>
      </c>
      <c r="L21" s="10">
        <f>C21/36</f>
        <v>1</v>
      </c>
      <c r="M21" s="10"/>
      <c r="N21" s="9" t="s">
        <v>116</v>
      </c>
    </row>
    <row r="22" spans="1:14" s="31" customFormat="1" ht="37.5" x14ac:dyDescent="0.3">
      <c r="A22" s="10">
        <v>3</v>
      </c>
      <c r="B22" s="11" t="s">
        <v>89</v>
      </c>
      <c r="C22" s="10">
        <f>H22+I22+J22</f>
        <v>36</v>
      </c>
      <c r="D22" s="10">
        <v>0</v>
      </c>
      <c r="E22" s="10">
        <v>16</v>
      </c>
      <c r="F22" s="10">
        <v>0</v>
      </c>
      <c r="G22" s="10">
        <v>0</v>
      </c>
      <c r="H22" s="10">
        <f>SUM(D22:G22)</f>
        <v>16</v>
      </c>
      <c r="I22" s="10">
        <v>20</v>
      </c>
      <c r="J22" s="10">
        <v>0</v>
      </c>
      <c r="K22" s="10">
        <f>H22/16</f>
        <v>1</v>
      </c>
      <c r="L22" s="10">
        <v>1</v>
      </c>
      <c r="M22" s="41"/>
      <c r="N22" s="9" t="s">
        <v>88</v>
      </c>
    </row>
    <row r="23" spans="1:14" s="31" customFormat="1" ht="18.75" x14ac:dyDescent="0.3">
      <c r="A23" s="24"/>
      <c r="B23" s="35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2"/>
      <c r="N23" s="43"/>
    </row>
    <row r="24" spans="1:14" s="31" customFormat="1" ht="18.75" x14ac:dyDescent="0.3">
      <c r="A24" s="24"/>
      <c r="B24" s="35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2"/>
      <c r="N24" s="43"/>
    </row>
    <row r="25" spans="1:14" s="31" customFormat="1" ht="18.75" x14ac:dyDescent="0.3">
      <c r="A25" s="148" t="s">
        <v>133</v>
      </c>
      <c r="B25" s="148"/>
      <c r="C25" s="148"/>
      <c r="D25" s="148"/>
      <c r="E25" s="148"/>
      <c r="F25" s="148"/>
      <c r="G25" s="148"/>
      <c r="H25" s="148"/>
      <c r="I25" s="148"/>
      <c r="J25" s="148"/>
      <c r="K25" s="148"/>
      <c r="L25" s="148"/>
      <c r="M25" s="148"/>
      <c r="N25" s="148"/>
    </row>
    <row r="26" spans="1:14" ht="18.75" x14ac:dyDescent="0.3">
      <c r="A26" s="149" t="s">
        <v>132</v>
      </c>
      <c r="B26" s="149"/>
      <c r="C26" s="149"/>
      <c r="D26" s="149"/>
      <c r="E26" s="149"/>
      <c r="F26" s="149"/>
      <c r="G26" s="149"/>
      <c r="H26" s="149"/>
      <c r="I26" s="149"/>
      <c r="J26" s="149"/>
      <c r="K26" s="149"/>
      <c r="L26" s="149"/>
      <c r="M26" s="149"/>
      <c r="N26" s="149"/>
    </row>
    <row r="27" spans="1:14" ht="30" customHeight="1" x14ac:dyDescent="0.3">
      <c r="A27" s="140" t="s">
        <v>68</v>
      </c>
      <c r="B27" s="140" t="s">
        <v>67</v>
      </c>
      <c r="C27" s="141" t="s">
        <v>66</v>
      </c>
      <c r="D27" s="141" t="s">
        <v>65</v>
      </c>
      <c r="E27" s="141" t="s">
        <v>64</v>
      </c>
      <c r="F27" s="141" t="s">
        <v>63</v>
      </c>
      <c r="G27" s="141" t="s">
        <v>62</v>
      </c>
      <c r="H27" s="141" t="s">
        <v>61</v>
      </c>
      <c r="I27" s="141" t="s">
        <v>60</v>
      </c>
      <c r="J27" s="141" t="str">
        <f>$J$4</f>
        <v>Контр</v>
      </c>
      <c r="K27" s="141" t="s">
        <v>58</v>
      </c>
      <c r="L27" s="141" t="s">
        <v>57</v>
      </c>
      <c r="M27" s="140" t="s">
        <v>56</v>
      </c>
      <c r="N27" s="141" t="s">
        <v>131</v>
      </c>
    </row>
    <row r="28" spans="1:14" ht="30" customHeight="1" x14ac:dyDescent="0.3">
      <c r="A28" s="141"/>
      <c r="B28" s="141"/>
      <c r="C28" s="141"/>
      <c r="D28" s="141"/>
      <c r="E28" s="141"/>
      <c r="F28" s="141"/>
      <c r="G28" s="141"/>
      <c r="H28" s="141"/>
      <c r="I28" s="141"/>
      <c r="J28" s="141"/>
      <c r="K28" s="141"/>
      <c r="L28" s="141"/>
      <c r="M28" s="141"/>
      <c r="N28" s="141"/>
    </row>
    <row r="29" spans="1:14" ht="18.75" x14ac:dyDescent="0.3">
      <c r="A29" s="16">
        <v>1</v>
      </c>
      <c r="B29" s="16">
        <v>2</v>
      </c>
      <c r="C29" s="16">
        <v>3</v>
      </c>
      <c r="D29" s="16">
        <v>4</v>
      </c>
      <c r="E29" s="16">
        <v>5</v>
      </c>
      <c r="F29" s="16">
        <v>6</v>
      </c>
      <c r="G29" s="16">
        <v>7</v>
      </c>
      <c r="H29" s="16">
        <v>8</v>
      </c>
      <c r="I29" s="16">
        <v>9</v>
      </c>
      <c r="J29" s="16">
        <v>10</v>
      </c>
      <c r="K29" s="16">
        <v>11</v>
      </c>
      <c r="L29" s="16">
        <v>12</v>
      </c>
      <c r="M29" s="16">
        <v>13</v>
      </c>
      <c r="N29" s="16">
        <v>14</v>
      </c>
    </row>
    <row r="30" spans="1:14" ht="23.25" customHeight="1" x14ac:dyDescent="0.3">
      <c r="A30" s="10">
        <v>1</v>
      </c>
      <c r="B30" s="34" t="s">
        <v>101</v>
      </c>
      <c r="C30" s="10">
        <f t="shared" ref="C30:C41" si="5">H30+I30+J30</f>
        <v>72</v>
      </c>
      <c r="D30" s="10">
        <v>0</v>
      </c>
      <c r="E30" s="10">
        <v>16</v>
      </c>
      <c r="F30" s="10">
        <v>0</v>
      </c>
      <c r="G30" s="10">
        <v>16</v>
      </c>
      <c r="H30" s="10">
        <f t="shared" ref="H30:H41" si="6">D30+E30+F30+G30</f>
        <v>32</v>
      </c>
      <c r="I30" s="10">
        <v>40</v>
      </c>
      <c r="J30" s="10">
        <v>0</v>
      </c>
      <c r="K30" s="10">
        <f t="shared" ref="K30:K41" si="7">H30/16</f>
        <v>2</v>
      </c>
      <c r="L30" s="10">
        <f t="shared" ref="L30:L41" si="8">C30/36</f>
        <v>2</v>
      </c>
      <c r="M30" s="10" t="s">
        <v>37</v>
      </c>
      <c r="N30" s="9" t="s">
        <v>100</v>
      </c>
    </row>
    <row r="31" spans="1:14" ht="24.75" customHeight="1" x14ac:dyDescent="0.3">
      <c r="A31" s="10">
        <v>2</v>
      </c>
      <c r="B31" s="34" t="s">
        <v>130</v>
      </c>
      <c r="C31" s="10">
        <f t="shared" si="5"/>
        <v>144</v>
      </c>
      <c r="D31" s="10">
        <v>16</v>
      </c>
      <c r="E31" s="10">
        <v>16</v>
      </c>
      <c r="F31" s="10">
        <v>0</v>
      </c>
      <c r="G31" s="10">
        <v>16</v>
      </c>
      <c r="H31" s="10">
        <f t="shared" si="6"/>
        <v>48</v>
      </c>
      <c r="I31" s="10">
        <v>42</v>
      </c>
      <c r="J31" s="10">
        <v>54</v>
      </c>
      <c r="K31" s="10">
        <f t="shared" si="7"/>
        <v>3</v>
      </c>
      <c r="L31" s="10">
        <f t="shared" si="8"/>
        <v>4</v>
      </c>
      <c r="M31" s="10" t="s">
        <v>40</v>
      </c>
      <c r="N31" s="9" t="s">
        <v>129</v>
      </c>
    </row>
    <row r="32" spans="1:14" ht="37.5" x14ac:dyDescent="0.3">
      <c r="A32" s="10">
        <v>3</v>
      </c>
      <c r="B32" s="11" t="s">
        <v>128</v>
      </c>
      <c r="C32" s="10">
        <f t="shared" si="5"/>
        <v>72</v>
      </c>
      <c r="D32" s="10">
        <v>0</v>
      </c>
      <c r="E32" s="10">
        <v>16</v>
      </c>
      <c r="F32" s="10">
        <v>0</v>
      </c>
      <c r="G32" s="10">
        <v>16</v>
      </c>
      <c r="H32" s="10">
        <f t="shared" si="6"/>
        <v>32</v>
      </c>
      <c r="I32" s="10">
        <v>13</v>
      </c>
      <c r="J32" s="10">
        <v>27</v>
      </c>
      <c r="K32" s="10">
        <f t="shared" si="7"/>
        <v>2</v>
      </c>
      <c r="L32" s="10">
        <f t="shared" si="8"/>
        <v>2</v>
      </c>
      <c r="M32" s="10" t="s">
        <v>40</v>
      </c>
      <c r="N32" s="9" t="s">
        <v>127</v>
      </c>
    </row>
    <row r="33" spans="1:14" ht="37.5" x14ac:dyDescent="0.3">
      <c r="A33" s="10">
        <v>4</v>
      </c>
      <c r="B33" s="42" t="s">
        <v>126</v>
      </c>
      <c r="C33" s="10">
        <f t="shared" si="5"/>
        <v>72</v>
      </c>
      <c r="D33" s="10">
        <v>0</v>
      </c>
      <c r="E33" s="10">
        <v>16</v>
      </c>
      <c r="F33" s="10">
        <v>0</v>
      </c>
      <c r="G33" s="10">
        <v>16</v>
      </c>
      <c r="H33" s="10">
        <f t="shared" si="6"/>
        <v>32</v>
      </c>
      <c r="I33" s="10">
        <v>13</v>
      </c>
      <c r="J33" s="10">
        <v>27</v>
      </c>
      <c r="K33" s="10">
        <f t="shared" si="7"/>
        <v>2</v>
      </c>
      <c r="L33" s="10">
        <f t="shared" si="8"/>
        <v>2</v>
      </c>
      <c r="M33" s="10" t="s">
        <v>40</v>
      </c>
      <c r="N33" s="9" t="s">
        <v>88</v>
      </c>
    </row>
    <row r="34" spans="1:14" ht="18.75" x14ac:dyDescent="0.3">
      <c r="A34" s="10">
        <v>5</v>
      </c>
      <c r="B34" s="34" t="s">
        <v>34</v>
      </c>
      <c r="C34" s="10">
        <f t="shared" si="5"/>
        <v>108</v>
      </c>
      <c r="D34" s="10">
        <v>16</v>
      </c>
      <c r="E34" s="10">
        <v>8</v>
      </c>
      <c r="F34" s="10">
        <v>0</v>
      </c>
      <c r="G34" s="10">
        <v>8</v>
      </c>
      <c r="H34" s="10">
        <f t="shared" si="6"/>
        <v>32</v>
      </c>
      <c r="I34" s="10">
        <v>22</v>
      </c>
      <c r="J34" s="10">
        <v>54</v>
      </c>
      <c r="K34" s="10">
        <f t="shared" si="7"/>
        <v>2</v>
      </c>
      <c r="L34" s="10">
        <f t="shared" si="8"/>
        <v>3</v>
      </c>
      <c r="M34" s="10" t="s">
        <v>40</v>
      </c>
      <c r="N34" s="9" t="s">
        <v>45</v>
      </c>
    </row>
    <row r="35" spans="1:14" ht="18.75" x14ac:dyDescent="0.3">
      <c r="A35" s="10">
        <v>6</v>
      </c>
      <c r="B35" s="11" t="s">
        <v>125</v>
      </c>
      <c r="C35" s="10">
        <f t="shared" si="5"/>
        <v>72</v>
      </c>
      <c r="D35" s="10">
        <v>16</v>
      </c>
      <c r="E35" s="10">
        <v>8</v>
      </c>
      <c r="F35" s="10">
        <v>0</v>
      </c>
      <c r="G35" s="10">
        <v>8</v>
      </c>
      <c r="H35" s="10">
        <f t="shared" si="6"/>
        <v>32</v>
      </c>
      <c r="I35" s="10">
        <v>40</v>
      </c>
      <c r="J35" s="10">
        <v>0</v>
      </c>
      <c r="K35" s="10">
        <f t="shared" si="7"/>
        <v>2</v>
      </c>
      <c r="L35" s="10">
        <f t="shared" si="8"/>
        <v>2</v>
      </c>
      <c r="M35" s="10" t="s">
        <v>37</v>
      </c>
      <c r="N35" s="9" t="s">
        <v>110</v>
      </c>
    </row>
    <row r="36" spans="1:14" ht="18.75" x14ac:dyDescent="0.3">
      <c r="A36" s="10">
        <v>7</v>
      </c>
      <c r="B36" s="11" t="s">
        <v>124</v>
      </c>
      <c r="C36" s="10">
        <f t="shared" si="5"/>
        <v>180</v>
      </c>
      <c r="D36" s="10">
        <v>32</v>
      </c>
      <c r="E36" s="10">
        <v>24</v>
      </c>
      <c r="F36" s="10">
        <v>0</v>
      </c>
      <c r="G36" s="10">
        <v>24</v>
      </c>
      <c r="H36" s="10">
        <f t="shared" si="6"/>
        <v>80</v>
      </c>
      <c r="I36" s="10">
        <v>46</v>
      </c>
      <c r="J36" s="10">
        <v>54</v>
      </c>
      <c r="K36" s="10">
        <f t="shared" si="7"/>
        <v>5</v>
      </c>
      <c r="L36" s="10">
        <f t="shared" si="8"/>
        <v>5</v>
      </c>
      <c r="M36" s="10" t="s">
        <v>40</v>
      </c>
      <c r="N36" s="9" t="s">
        <v>45</v>
      </c>
    </row>
    <row r="37" spans="1:14" ht="18.75" x14ac:dyDescent="0.3">
      <c r="A37" s="10">
        <v>8</v>
      </c>
      <c r="B37" s="34" t="s">
        <v>123</v>
      </c>
      <c r="C37" s="10">
        <f t="shared" si="5"/>
        <v>36</v>
      </c>
      <c r="D37" s="10">
        <v>0</v>
      </c>
      <c r="E37" s="10">
        <v>16</v>
      </c>
      <c r="F37" s="10">
        <v>0</v>
      </c>
      <c r="G37" s="10">
        <v>0</v>
      </c>
      <c r="H37" s="10">
        <f t="shared" si="6"/>
        <v>16</v>
      </c>
      <c r="I37" s="10">
        <v>20</v>
      </c>
      <c r="J37" s="10">
        <v>0</v>
      </c>
      <c r="K37" s="10">
        <f t="shared" si="7"/>
        <v>1</v>
      </c>
      <c r="L37" s="10">
        <f t="shared" si="8"/>
        <v>1</v>
      </c>
      <c r="M37" s="10" t="s">
        <v>37</v>
      </c>
      <c r="N37" s="9" t="s">
        <v>36</v>
      </c>
    </row>
    <row r="38" spans="1:14" ht="18.75" x14ac:dyDescent="0.3">
      <c r="A38" s="10">
        <v>9</v>
      </c>
      <c r="B38" s="34" t="s">
        <v>122</v>
      </c>
      <c r="C38" s="10">
        <f t="shared" si="5"/>
        <v>72</v>
      </c>
      <c r="D38" s="10">
        <v>16</v>
      </c>
      <c r="E38" s="10">
        <v>8</v>
      </c>
      <c r="F38" s="10">
        <v>0</v>
      </c>
      <c r="G38" s="10">
        <v>8</v>
      </c>
      <c r="H38" s="10">
        <f t="shared" si="6"/>
        <v>32</v>
      </c>
      <c r="I38" s="10">
        <v>40</v>
      </c>
      <c r="J38" s="10">
        <v>0</v>
      </c>
      <c r="K38" s="10">
        <f t="shared" si="7"/>
        <v>2</v>
      </c>
      <c r="L38" s="10">
        <f t="shared" si="8"/>
        <v>2</v>
      </c>
      <c r="M38" s="10" t="s">
        <v>37</v>
      </c>
      <c r="N38" s="9" t="s">
        <v>45</v>
      </c>
    </row>
    <row r="39" spans="1:14" ht="37.5" x14ac:dyDescent="0.3">
      <c r="A39" s="10">
        <v>10</v>
      </c>
      <c r="B39" s="11" t="s">
        <v>121</v>
      </c>
      <c r="C39" s="10">
        <f t="shared" si="5"/>
        <v>108</v>
      </c>
      <c r="D39" s="10">
        <v>16</v>
      </c>
      <c r="E39" s="10">
        <v>0</v>
      </c>
      <c r="F39" s="10">
        <v>8</v>
      </c>
      <c r="G39" s="10">
        <v>8</v>
      </c>
      <c r="H39" s="10">
        <f t="shared" si="6"/>
        <v>32</v>
      </c>
      <c r="I39" s="10">
        <v>76</v>
      </c>
      <c r="J39" s="10">
        <v>0</v>
      </c>
      <c r="K39" s="10">
        <f t="shared" si="7"/>
        <v>2</v>
      </c>
      <c r="L39" s="10">
        <f t="shared" si="8"/>
        <v>3</v>
      </c>
      <c r="M39" s="10" t="s">
        <v>37</v>
      </c>
      <c r="N39" s="9" t="s">
        <v>80</v>
      </c>
    </row>
    <row r="40" spans="1:14" ht="18.75" x14ac:dyDescent="0.3">
      <c r="A40" s="10">
        <v>11</v>
      </c>
      <c r="B40" s="34" t="s">
        <v>120</v>
      </c>
      <c r="C40" s="10">
        <f t="shared" si="5"/>
        <v>72</v>
      </c>
      <c r="D40" s="10">
        <v>16</v>
      </c>
      <c r="E40" s="10">
        <v>8</v>
      </c>
      <c r="F40" s="10">
        <v>0</v>
      </c>
      <c r="G40" s="10">
        <v>8</v>
      </c>
      <c r="H40" s="10">
        <f t="shared" si="6"/>
        <v>32</v>
      </c>
      <c r="I40" s="10">
        <v>40</v>
      </c>
      <c r="J40" s="10">
        <v>0</v>
      </c>
      <c r="K40" s="10">
        <f t="shared" si="7"/>
        <v>2</v>
      </c>
      <c r="L40" s="10">
        <f t="shared" si="8"/>
        <v>2</v>
      </c>
      <c r="M40" s="10" t="s">
        <v>37</v>
      </c>
      <c r="N40" s="9" t="s">
        <v>45</v>
      </c>
    </row>
    <row r="41" spans="1:14" ht="18.75" x14ac:dyDescent="0.3">
      <c r="A41" s="10">
        <v>12</v>
      </c>
      <c r="B41" s="11" t="s">
        <v>96</v>
      </c>
      <c r="C41" s="10">
        <f t="shared" si="5"/>
        <v>72</v>
      </c>
      <c r="D41" s="10">
        <v>0</v>
      </c>
      <c r="E41" s="10">
        <v>0</v>
      </c>
      <c r="F41" s="10">
        <v>32</v>
      </c>
      <c r="G41" s="10">
        <v>0</v>
      </c>
      <c r="H41" s="10">
        <f t="shared" si="6"/>
        <v>32</v>
      </c>
      <c r="I41" s="10">
        <v>40</v>
      </c>
      <c r="J41" s="10">
        <v>0</v>
      </c>
      <c r="K41" s="10">
        <f t="shared" si="7"/>
        <v>2</v>
      </c>
      <c r="L41" s="10">
        <f t="shared" si="8"/>
        <v>2</v>
      </c>
      <c r="M41" s="10" t="s">
        <v>37</v>
      </c>
      <c r="N41" s="9" t="s">
        <v>45</v>
      </c>
    </row>
    <row r="42" spans="1:14" ht="18.75" x14ac:dyDescent="0.3">
      <c r="A42" s="17"/>
      <c r="B42" s="17" t="s">
        <v>119</v>
      </c>
      <c r="C42" s="16">
        <f t="shared" ref="C42:L42" si="9">SUM(C30:C41)</f>
        <v>1080</v>
      </c>
      <c r="D42" s="16">
        <f t="shared" si="9"/>
        <v>128</v>
      </c>
      <c r="E42" s="16">
        <f t="shared" si="9"/>
        <v>136</v>
      </c>
      <c r="F42" s="16">
        <f t="shared" si="9"/>
        <v>40</v>
      </c>
      <c r="G42" s="16">
        <f t="shared" si="9"/>
        <v>128</v>
      </c>
      <c r="H42" s="16">
        <f t="shared" si="9"/>
        <v>432</v>
      </c>
      <c r="I42" s="16">
        <f t="shared" si="9"/>
        <v>432</v>
      </c>
      <c r="J42" s="16">
        <f t="shared" si="9"/>
        <v>216</v>
      </c>
      <c r="K42" s="16">
        <f t="shared" si="9"/>
        <v>27</v>
      </c>
      <c r="L42" s="16">
        <f t="shared" si="9"/>
        <v>30</v>
      </c>
      <c r="M42" s="15" t="s">
        <v>118</v>
      </c>
      <c r="N42" s="14"/>
    </row>
    <row r="43" spans="1:14" ht="40.5" customHeight="1" x14ac:dyDescent="0.3">
      <c r="A43" s="10">
        <v>1</v>
      </c>
      <c r="B43" s="11" t="s">
        <v>38</v>
      </c>
      <c r="C43" s="10">
        <f>H43+I43+J43</f>
        <v>48</v>
      </c>
      <c r="D43" s="10">
        <v>0</v>
      </c>
      <c r="E43" s="10">
        <v>48</v>
      </c>
      <c r="F43" s="10">
        <v>0</v>
      </c>
      <c r="G43" s="10">
        <v>0</v>
      </c>
      <c r="H43" s="10">
        <f>D43+E43+F43+G43</f>
        <v>48</v>
      </c>
      <c r="I43" s="10">
        <v>0</v>
      </c>
      <c r="J43" s="10">
        <v>0</v>
      </c>
      <c r="K43" s="10">
        <f>H43/16</f>
        <v>3</v>
      </c>
      <c r="L43" s="10">
        <v>0</v>
      </c>
      <c r="M43" s="10"/>
      <c r="N43" s="9" t="s">
        <v>36</v>
      </c>
    </row>
    <row r="44" spans="1:14" ht="18.75" x14ac:dyDescent="0.3">
      <c r="A44" s="10">
        <v>2</v>
      </c>
      <c r="B44" s="34" t="s">
        <v>117</v>
      </c>
      <c r="C44" s="10">
        <f>H44+I44+J44</f>
        <v>36</v>
      </c>
      <c r="D44" s="10">
        <v>8</v>
      </c>
      <c r="E44" s="10">
        <v>4</v>
      </c>
      <c r="F44" s="10">
        <v>0</v>
      </c>
      <c r="G44" s="10">
        <v>4</v>
      </c>
      <c r="H44" s="10">
        <f>D44+E44+F44+G44</f>
        <v>16</v>
      </c>
      <c r="I44" s="10">
        <v>20</v>
      </c>
      <c r="J44" s="10">
        <v>0</v>
      </c>
      <c r="K44" s="10">
        <f>H44/16</f>
        <v>1</v>
      </c>
      <c r="L44" s="10">
        <f>C44/36</f>
        <v>1</v>
      </c>
      <c r="M44" s="10" t="s">
        <v>37</v>
      </c>
      <c r="N44" s="9" t="s">
        <v>116</v>
      </c>
    </row>
    <row r="45" spans="1:14" ht="37.5" x14ac:dyDescent="0.3">
      <c r="A45" s="10">
        <v>3</v>
      </c>
      <c r="B45" s="11" t="s">
        <v>89</v>
      </c>
      <c r="C45" s="10">
        <f>H45+I45+J45</f>
        <v>36</v>
      </c>
      <c r="D45" s="10">
        <v>0</v>
      </c>
      <c r="E45" s="10">
        <v>16</v>
      </c>
      <c r="F45" s="10">
        <v>0</v>
      </c>
      <c r="G45" s="10">
        <v>0</v>
      </c>
      <c r="H45" s="10">
        <f>SUM(D45:G45)</f>
        <v>16</v>
      </c>
      <c r="I45" s="10">
        <v>20</v>
      </c>
      <c r="J45" s="10">
        <v>0</v>
      </c>
      <c r="K45" s="10">
        <f>H45/16</f>
        <v>1</v>
      </c>
      <c r="L45" s="10">
        <v>1</v>
      </c>
      <c r="M45" s="41"/>
      <c r="N45" s="9" t="s">
        <v>88</v>
      </c>
    </row>
    <row r="46" spans="1:14" ht="18.75" x14ac:dyDescent="0.3">
      <c r="A46" s="39"/>
      <c r="B46" s="40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8"/>
      <c r="N46" s="37"/>
    </row>
    <row r="47" spans="1:14" ht="18.75" x14ac:dyDescent="0.3">
      <c r="A47" s="39"/>
      <c r="B47" s="40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8"/>
      <c r="N47" s="37"/>
    </row>
    <row r="48" spans="1:14" ht="42.75" customHeight="1" x14ac:dyDescent="0.3">
      <c r="A48" s="145" t="s">
        <v>115</v>
      </c>
      <c r="B48" s="145"/>
      <c r="C48" s="145"/>
      <c r="D48" s="145"/>
      <c r="E48" s="145"/>
      <c r="F48" s="145"/>
      <c r="G48" s="145"/>
      <c r="H48" s="145"/>
      <c r="I48" s="145"/>
      <c r="J48" s="145"/>
      <c r="K48" s="145"/>
      <c r="L48" s="145"/>
      <c r="M48" s="145"/>
      <c r="N48" s="145"/>
    </row>
    <row r="49" spans="1:14" ht="27" customHeight="1" x14ac:dyDescent="0.3">
      <c r="A49" s="140" t="s">
        <v>68</v>
      </c>
      <c r="B49" s="140" t="s">
        <v>67</v>
      </c>
      <c r="C49" s="141" t="s">
        <v>66</v>
      </c>
      <c r="D49" s="141" t="s">
        <v>65</v>
      </c>
      <c r="E49" s="141" t="s">
        <v>64</v>
      </c>
      <c r="F49" s="141" t="s">
        <v>63</v>
      </c>
      <c r="G49" s="141" t="s">
        <v>62</v>
      </c>
      <c r="H49" s="141" t="s">
        <v>61</v>
      </c>
      <c r="I49" s="141" t="s">
        <v>60</v>
      </c>
      <c r="J49" s="141" t="s">
        <v>114</v>
      </c>
      <c r="K49" s="141" t="s">
        <v>58</v>
      </c>
      <c r="L49" s="141" t="s">
        <v>57</v>
      </c>
      <c r="M49" s="140" t="s">
        <v>56</v>
      </c>
      <c r="N49" s="141" t="s">
        <v>55</v>
      </c>
    </row>
    <row r="50" spans="1:14" ht="35.450000000000003" customHeight="1" x14ac:dyDescent="0.3">
      <c r="A50" s="141"/>
      <c r="B50" s="141"/>
      <c r="C50" s="141"/>
      <c r="D50" s="141"/>
      <c r="E50" s="141"/>
      <c r="F50" s="141"/>
      <c r="G50" s="141"/>
      <c r="H50" s="141"/>
      <c r="I50" s="141"/>
      <c r="J50" s="141"/>
      <c r="K50" s="141"/>
      <c r="L50" s="141"/>
      <c r="M50" s="141"/>
      <c r="N50" s="141"/>
    </row>
    <row r="51" spans="1:14" ht="17.25" customHeight="1" x14ac:dyDescent="0.3">
      <c r="A51" s="16">
        <v>1</v>
      </c>
      <c r="B51" s="16">
        <v>2</v>
      </c>
      <c r="C51" s="16">
        <v>3</v>
      </c>
      <c r="D51" s="16">
        <v>4</v>
      </c>
      <c r="E51" s="16">
        <v>5</v>
      </c>
      <c r="F51" s="16">
        <v>6</v>
      </c>
      <c r="G51" s="16">
        <v>7</v>
      </c>
      <c r="H51" s="16">
        <v>8</v>
      </c>
      <c r="I51" s="16">
        <v>9</v>
      </c>
      <c r="J51" s="16">
        <v>10</v>
      </c>
      <c r="K51" s="16">
        <v>11</v>
      </c>
      <c r="L51" s="16">
        <v>12</v>
      </c>
      <c r="M51" s="16">
        <v>13</v>
      </c>
      <c r="N51" s="16">
        <v>14</v>
      </c>
    </row>
    <row r="52" spans="1:14" ht="38.25" customHeight="1" x14ac:dyDescent="0.3">
      <c r="A52" s="10">
        <v>1</v>
      </c>
      <c r="B52" s="11" t="s">
        <v>101</v>
      </c>
      <c r="C52" s="10">
        <f t="shared" ref="C52:C62" si="10">H52+I52+J52</f>
        <v>72</v>
      </c>
      <c r="D52" s="10">
        <v>0</v>
      </c>
      <c r="E52" s="10">
        <v>16</v>
      </c>
      <c r="F52" s="10">
        <v>0</v>
      </c>
      <c r="G52" s="10">
        <v>16</v>
      </c>
      <c r="H52" s="10">
        <f t="shared" ref="H52:H62" si="11">SUM(D52:G52)</f>
        <v>32</v>
      </c>
      <c r="I52" s="10">
        <v>40</v>
      </c>
      <c r="J52" s="10">
        <v>0</v>
      </c>
      <c r="K52" s="10">
        <f t="shared" ref="K52:K62" si="12">H52/16</f>
        <v>2</v>
      </c>
      <c r="L52" s="10">
        <f t="shared" ref="L52:L62" si="13">C52/36</f>
        <v>2</v>
      </c>
      <c r="M52" s="10" t="s">
        <v>37</v>
      </c>
      <c r="N52" s="9" t="s">
        <v>100</v>
      </c>
    </row>
    <row r="53" spans="1:14" ht="36.75" customHeight="1" x14ac:dyDescent="0.3">
      <c r="A53" s="10">
        <v>2</v>
      </c>
      <c r="B53" s="11" t="s">
        <v>113</v>
      </c>
      <c r="C53" s="10">
        <f t="shared" si="10"/>
        <v>72</v>
      </c>
      <c r="D53" s="10">
        <v>16</v>
      </c>
      <c r="E53" s="10">
        <v>8</v>
      </c>
      <c r="F53" s="10">
        <v>0</v>
      </c>
      <c r="G53" s="10">
        <v>8</v>
      </c>
      <c r="H53" s="10">
        <f t="shared" si="11"/>
        <v>32</v>
      </c>
      <c r="I53" s="10">
        <v>40</v>
      </c>
      <c r="J53" s="10">
        <v>0</v>
      </c>
      <c r="K53" s="10">
        <f t="shared" si="12"/>
        <v>2</v>
      </c>
      <c r="L53" s="10">
        <f t="shared" si="13"/>
        <v>2</v>
      </c>
      <c r="M53" s="10" t="s">
        <v>37</v>
      </c>
      <c r="N53" s="9" t="s">
        <v>112</v>
      </c>
    </row>
    <row r="54" spans="1:14" ht="38.25" customHeight="1" x14ac:dyDescent="0.3">
      <c r="A54" s="10">
        <v>3</v>
      </c>
      <c r="B54" s="11" t="s">
        <v>111</v>
      </c>
      <c r="C54" s="10">
        <f t="shared" si="10"/>
        <v>72</v>
      </c>
      <c r="D54" s="18">
        <v>16</v>
      </c>
      <c r="E54" s="18">
        <v>8</v>
      </c>
      <c r="F54" s="10">
        <v>0</v>
      </c>
      <c r="G54" s="18">
        <v>8</v>
      </c>
      <c r="H54" s="10">
        <f t="shared" si="11"/>
        <v>32</v>
      </c>
      <c r="I54" s="18">
        <v>40</v>
      </c>
      <c r="J54" s="18">
        <v>0</v>
      </c>
      <c r="K54" s="10">
        <f t="shared" si="12"/>
        <v>2</v>
      </c>
      <c r="L54" s="10">
        <f t="shared" si="13"/>
        <v>2</v>
      </c>
      <c r="M54" s="10" t="s">
        <v>37</v>
      </c>
      <c r="N54" s="9" t="s">
        <v>110</v>
      </c>
    </row>
    <row r="55" spans="1:14" ht="21" customHeight="1" x14ac:dyDescent="0.3">
      <c r="A55" s="10">
        <v>4</v>
      </c>
      <c r="B55" s="34" t="s">
        <v>34</v>
      </c>
      <c r="C55" s="10">
        <f t="shared" si="10"/>
        <v>144</v>
      </c>
      <c r="D55" s="10">
        <v>16</v>
      </c>
      <c r="E55" s="10">
        <v>8</v>
      </c>
      <c r="F55" s="10">
        <v>0</v>
      </c>
      <c r="G55" s="10">
        <v>8</v>
      </c>
      <c r="H55" s="10">
        <f t="shared" si="11"/>
        <v>32</v>
      </c>
      <c r="I55" s="10">
        <v>58</v>
      </c>
      <c r="J55" s="10">
        <v>54</v>
      </c>
      <c r="K55" s="10">
        <f t="shared" si="12"/>
        <v>2</v>
      </c>
      <c r="L55" s="10">
        <f t="shared" si="13"/>
        <v>4</v>
      </c>
      <c r="M55" s="10" t="s">
        <v>40</v>
      </c>
      <c r="N55" s="9" t="s">
        <v>45</v>
      </c>
    </row>
    <row r="56" spans="1:14" ht="28.5" customHeight="1" x14ac:dyDescent="0.3">
      <c r="A56" s="10">
        <v>5</v>
      </c>
      <c r="B56" s="11" t="s">
        <v>96</v>
      </c>
      <c r="C56" s="10">
        <f t="shared" si="10"/>
        <v>72</v>
      </c>
      <c r="D56" s="10">
        <v>0</v>
      </c>
      <c r="E56" s="10">
        <v>0</v>
      </c>
      <c r="F56" s="10">
        <v>32</v>
      </c>
      <c r="G56" s="10">
        <v>0</v>
      </c>
      <c r="H56" s="10">
        <f t="shared" si="11"/>
        <v>32</v>
      </c>
      <c r="I56" s="10">
        <v>40</v>
      </c>
      <c r="J56" s="10">
        <v>0</v>
      </c>
      <c r="K56" s="10">
        <f t="shared" si="12"/>
        <v>2</v>
      </c>
      <c r="L56" s="10">
        <f t="shared" si="13"/>
        <v>2</v>
      </c>
      <c r="M56" s="10" t="s">
        <v>37</v>
      </c>
      <c r="N56" s="9" t="s">
        <v>45</v>
      </c>
    </row>
    <row r="57" spans="1:14" ht="24.75" customHeight="1" x14ac:dyDescent="0.3">
      <c r="A57" s="10">
        <v>6</v>
      </c>
      <c r="B57" s="19" t="s">
        <v>109</v>
      </c>
      <c r="C57" s="10">
        <f t="shared" si="10"/>
        <v>144</v>
      </c>
      <c r="D57" s="18">
        <v>32</v>
      </c>
      <c r="E57" s="18">
        <v>24</v>
      </c>
      <c r="F57" s="18">
        <v>0</v>
      </c>
      <c r="G57" s="18">
        <v>24</v>
      </c>
      <c r="H57" s="10">
        <f t="shared" si="11"/>
        <v>80</v>
      </c>
      <c r="I57" s="18">
        <v>10</v>
      </c>
      <c r="J57" s="18">
        <v>54</v>
      </c>
      <c r="K57" s="10">
        <f t="shared" si="12"/>
        <v>5</v>
      </c>
      <c r="L57" s="10">
        <f t="shared" si="13"/>
        <v>4</v>
      </c>
      <c r="M57" s="10" t="s">
        <v>40</v>
      </c>
      <c r="N57" s="9" t="s">
        <v>45</v>
      </c>
    </row>
    <row r="58" spans="1:14" ht="39" customHeight="1" x14ac:dyDescent="0.3">
      <c r="A58" s="10">
        <v>7</v>
      </c>
      <c r="B58" s="11" t="s">
        <v>108</v>
      </c>
      <c r="C58" s="10">
        <f t="shared" si="10"/>
        <v>72</v>
      </c>
      <c r="D58" s="10">
        <v>16</v>
      </c>
      <c r="E58" s="10">
        <v>8</v>
      </c>
      <c r="F58" s="10">
        <v>0</v>
      </c>
      <c r="G58" s="10">
        <v>8</v>
      </c>
      <c r="H58" s="10">
        <f t="shared" si="11"/>
        <v>32</v>
      </c>
      <c r="I58" s="10">
        <v>40</v>
      </c>
      <c r="J58" s="10">
        <v>0</v>
      </c>
      <c r="K58" s="10">
        <f t="shared" si="12"/>
        <v>2</v>
      </c>
      <c r="L58" s="10">
        <f t="shared" si="13"/>
        <v>2</v>
      </c>
      <c r="M58" s="10" t="s">
        <v>37</v>
      </c>
      <c r="N58" s="9" t="s">
        <v>45</v>
      </c>
    </row>
    <row r="59" spans="1:14" ht="37.5" x14ac:dyDescent="0.3">
      <c r="A59" s="10">
        <v>8</v>
      </c>
      <c r="B59" s="11" t="s">
        <v>107</v>
      </c>
      <c r="C59" s="10">
        <f t="shared" si="10"/>
        <v>144</v>
      </c>
      <c r="D59" s="9">
        <v>16</v>
      </c>
      <c r="E59" s="9">
        <v>8</v>
      </c>
      <c r="F59" s="10">
        <v>0</v>
      </c>
      <c r="G59" s="9">
        <v>8</v>
      </c>
      <c r="H59" s="10">
        <f t="shared" si="11"/>
        <v>32</v>
      </c>
      <c r="I59" s="9">
        <v>58</v>
      </c>
      <c r="J59" s="10">
        <v>54</v>
      </c>
      <c r="K59" s="10">
        <f t="shared" si="12"/>
        <v>2</v>
      </c>
      <c r="L59" s="10">
        <f t="shared" si="13"/>
        <v>4</v>
      </c>
      <c r="M59" s="10" t="s">
        <v>40</v>
      </c>
      <c r="N59" s="9" t="s">
        <v>45</v>
      </c>
    </row>
    <row r="60" spans="1:14" ht="39.75" customHeight="1" x14ac:dyDescent="0.3">
      <c r="A60" s="10">
        <v>9</v>
      </c>
      <c r="B60" s="11" t="s">
        <v>93</v>
      </c>
      <c r="C60" s="10">
        <f t="shared" si="10"/>
        <v>72</v>
      </c>
      <c r="D60" s="9">
        <v>16</v>
      </c>
      <c r="E60" s="9">
        <v>8</v>
      </c>
      <c r="F60" s="9">
        <v>0</v>
      </c>
      <c r="G60" s="9">
        <v>8</v>
      </c>
      <c r="H60" s="10">
        <f t="shared" si="11"/>
        <v>32</v>
      </c>
      <c r="I60" s="9">
        <v>40</v>
      </c>
      <c r="J60" s="9">
        <v>0</v>
      </c>
      <c r="K60" s="10">
        <f t="shared" si="12"/>
        <v>2</v>
      </c>
      <c r="L60" s="10">
        <f t="shared" si="13"/>
        <v>2</v>
      </c>
      <c r="M60" s="10" t="s">
        <v>37</v>
      </c>
      <c r="N60" s="9" t="s">
        <v>45</v>
      </c>
    </row>
    <row r="61" spans="1:14" ht="38.25" customHeight="1" x14ac:dyDescent="0.3">
      <c r="A61" s="10">
        <v>10</v>
      </c>
      <c r="B61" s="11" t="s">
        <v>106</v>
      </c>
      <c r="C61" s="10">
        <f t="shared" si="10"/>
        <v>144</v>
      </c>
      <c r="D61" s="9">
        <v>24</v>
      </c>
      <c r="E61" s="9">
        <v>12</v>
      </c>
      <c r="F61" s="9">
        <v>0</v>
      </c>
      <c r="G61" s="9">
        <v>12</v>
      </c>
      <c r="H61" s="10">
        <f t="shared" si="11"/>
        <v>48</v>
      </c>
      <c r="I61" s="9">
        <v>42</v>
      </c>
      <c r="J61" s="9">
        <v>54</v>
      </c>
      <c r="K61" s="10">
        <f t="shared" si="12"/>
        <v>3</v>
      </c>
      <c r="L61" s="10">
        <f t="shared" si="13"/>
        <v>4</v>
      </c>
      <c r="M61" s="10" t="s">
        <v>40</v>
      </c>
      <c r="N61" s="9" t="s">
        <v>39</v>
      </c>
    </row>
    <row r="62" spans="1:14" ht="56.25" x14ac:dyDescent="0.3">
      <c r="A62" s="10">
        <v>11</v>
      </c>
      <c r="B62" s="11" t="s">
        <v>105</v>
      </c>
      <c r="C62" s="10">
        <f t="shared" si="10"/>
        <v>72</v>
      </c>
      <c r="D62" s="9">
        <v>16</v>
      </c>
      <c r="E62" s="9">
        <v>16</v>
      </c>
      <c r="F62" s="9">
        <v>0</v>
      </c>
      <c r="G62" s="9">
        <v>16</v>
      </c>
      <c r="H62" s="10">
        <f t="shared" si="11"/>
        <v>48</v>
      </c>
      <c r="I62" s="9">
        <v>24</v>
      </c>
      <c r="J62" s="9">
        <v>0</v>
      </c>
      <c r="K62" s="10">
        <f t="shared" si="12"/>
        <v>3</v>
      </c>
      <c r="L62" s="10">
        <f t="shared" si="13"/>
        <v>2</v>
      </c>
      <c r="M62" s="10" t="s">
        <v>37</v>
      </c>
      <c r="N62" s="9" t="s">
        <v>104</v>
      </c>
    </row>
    <row r="63" spans="1:14" ht="21" customHeight="1" x14ac:dyDescent="0.3">
      <c r="A63" s="16"/>
      <c r="B63" s="17" t="s">
        <v>44</v>
      </c>
      <c r="C63" s="16">
        <f t="shared" ref="C63:L63" si="14">SUM(C52:C62)</f>
        <v>1080</v>
      </c>
      <c r="D63" s="16">
        <f t="shared" si="14"/>
        <v>168</v>
      </c>
      <c r="E63" s="16">
        <f t="shared" si="14"/>
        <v>116</v>
      </c>
      <c r="F63" s="16">
        <f t="shared" si="14"/>
        <v>32</v>
      </c>
      <c r="G63" s="16">
        <f t="shared" si="14"/>
        <v>116</v>
      </c>
      <c r="H63" s="16">
        <f t="shared" si="14"/>
        <v>432</v>
      </c>
      <c r="I63" s="16">
        <f t="shared" si="14"/>
        <v>432</v>
      </c>
      <c r="J63" s="16">
        <f t="shared" si="14"/>
        <v>216</v>
      </c>
      <c r="K63" s="16">
        <f t="shared" si="14"/>
        <v>27</v>
      </c>
      <c r="L63" s="16">
        <f t="shared" si="14"/>
        <v>30</v>
      </c>
      <c r="M63" s="15" t="s">
        <v>70</v>
      </c>
      <c r="N63" s="26"/>
    </row>
    <row r="64" spans="1:14" ht="39.6" customHeight="1" x14ac:dyDescent="0.3">
      <c r="A64" s="9">
        <v>1</v>
      </c>
      <c r="B64" s="11" t="s">
        <v>89</v>
      </c>
      <c r="C64" s="10">
        <f>H64+I64+J64</f>
        <v>72</v>
      </c>
      <c r="D64" s="10">
        <v>0</v>
      </c>
      <c r="E64" s="10">
        <v>32</v>
      </c>
      <c r="F64" s="10">
        <v>0</v>
      </c>
      <c r="G64" s="10">
        <v>0</v>
      </c>
      <c r="H64" s="10">
        <f>D64+E64+F64+G64</f>
        <v>32</v>
      </c>
      <c r="I64" s="10">
        <v>40</v>
      </c>
      <c r="J64" s="10">
        <v>0</v>
      </c>
      <c r="K64" s="10">
        <f>H64/16</f>
        <v>2</v>
      </c>
      <c r="L64" s="10">
        <f>C64/36</f>
        <v>2</v>
      </c>
      <c r="M64" s="10" t="s">
        <v>37</v>
      </c>
      <c r="N64" s="9" t="s">
        <v>88</v>
      </c>
    </row>
    <row r="65" spans="1:15" ht="34.15" customHeight="1" x14ac:dyDescent="0.3">
      <c r="A65" s="10">
        <v>2</v>
      </c>
      <c r="B65" s="11" t="s">
        <v>38</v>
      </c>
      <c r="C65" s="10">
        <f>H65+I65+J65</f>
        <v>48</v>
      </c>
      <c r="D65" s="10">
        <v>0</v>
      </c>
      <c r="E65" s="10">
        <v>48</v>
      </c>
      <c r="F65" s="10">
        <v>0</v>
      </c>
      <c r="G65" s="10">
        <v>0</v>
      </c>
      <c r="H65" s="10">
        <f>SUM(D65:G65)</f>
        <v>48</v>
      </c>
      <c r="I65" s="10">
        <v>0</v>
      </c>
      <c r="J65" s="10">
        <v>0</v>
      </c>
      <c r="K65" s="10">
        <f>H65/16</f>
        <v>3</v>
      </c>
      <c r="L65" s="10">
        <v>0</v>
      </c>
      <c r="M65" s="10" t="s">
        <v>37</v>
      </c>
      <c r="N65" s="9" t="s">
        <v>36</v>
      </c>
    </row>
    <row r="66" spans="1:15" ht="18.75" x14ac:dyDescent="0.3">
      <c r="A66" s="36"/>
      <c r="B66" s="35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2"/>
    </row>
    <row r="67" spans="1:15" ht="35.1" customHeight="1" x14ac:dyDescent="0.3">
      <c r="A67" s="145" t="s">
        <v>103</v>
      </c>
      <c r="B67" s="145"/>
      <c r="C67" s="145"/>
      <c r="D67" s="145"/>
      <c r="E67" s="145"/>
      <c r="F67" s="145"/>
      <c r="G67" s="145"/>
      <c r="H67" s="145"/>
      <c r="I67" s="145"/>
      <c r="J67" s="145"/>
      <c r="K67" s="145"/>
      <c r="L67" s="145"/>
      <c r="M67" s="145"/>
      <c r="N67" s="145"/>
    </row>
    <row r="68" spans="1:15" ht="18.75" x14ac:dyDescent="0.3">
      <c r="A68" s="140" t="s">
        <v>68</v>
      </c>
      <c r="B68" s="140" t="s">
        <v>67</v>
      </c>
      <c r="C68" s="142" t="s">
        <v>66</v>
      </c>
      <c r="D68" s="142" t="s">
        <v>65</v>
      </c>
      <c r="E68" s="142" t="s">
        <v>64</v>
      </c>
      <c r="F68" s="142" t="s">
        <v>63</v>
      </c>
      <c r="G68" s="142" t="s">
        <v>62</v>
      </c>
      <c r="H68" s="142" t="s">
        <v>61</v>
      </c>
      <c r="I68" s="142" t="s">
        <v>60</v>
      </c>
      <c r="J68" s="142" t="s">
        <v>102</v>
      </c>
      <c r="K68" s="142" t="s">
        <v>58</v>
      </c>
      <c r="L68" s="142" t="s">
        <v>57</v>
      </c>
      <c r="M68" s="140" t="s">
        <v>56</v>
      </c>
      <c r="N68" s="141" t="s">
        <v>55</v>
      </c>
    </row>
    <row r="69" spans="1:15" ht="36.6" customHeight="1" x14ac:dyDescent="0.3">
      <c r="A69" s="141"/>
      <c r="B69" s="141"/>
      <c r="C69" s="143"/>
      <c r="D69" s="143"/>
      <c r="E69" s="143"/>
      <c r="F69" s="143"/>
      <c r="G69" s="143"/>
      <c r="H69" s="143"/>
      <c r="I69" s="143"/>
      <c r="J69" s="143"/>
      <c r="K69" s="143"/>
      <c r="L69" s="143"/>
      <c r="M69" s="141"/>
      <c r="N69" s="141"/>
    </row>
    <row r="70" spans="1:15" ht="18.75" x14ac:dyDescent="0.3">
      <c r="A70" s="16">
        <v>1</v>
      </c>
      <c r="B70" s="16">
        <v>2</v>
      </c>
      <c r="C70" s="16">
        <v>3</v>
      </c>
      <c r="D70" s="16">
        <v>4</v>
      </c>
      <c r="E70" s="16">
        <v>5</v>
      </c>
      <c r="F70" s="16">
        <v>6</v>
      </c>
      <c r="G70" s="16">
        <v>7</v>
      </c>
      <c r="H70" s="16">
        <v>8</v>
      </c>
      <c r="I70" s="16">
        <v>9</v>
      </c>
      <c r="J70" s="16">
        <v>10</v>
      </c>
      <c r="K70" s="16">
        <v>11</v>
      </c>
      <c r="L70" s="16">
        <v>12</v>
      </c>
      <c r="M70" s="16">
        <v>13</v>
      </c>
      <c r="N70" s="16">
        <v>14</v>
      </c>
    </row>
    <row r="71" spans="1:15" ht="41.65" customHeight="1" x14ac:dyDescent="0.3">
      <c r="A71" s="10">
        <v>1</v>
      </c>
      <c r="B71" s="34" t="s">
        <v>101</v>
      </c>
      <c r="C71" s="10">
        <f t="shared" ref="C71:C79" si="15">H71+I71+J71</f>
        <v>108</v>
      </c>
      <c r="D71" s="10">
        <v>0</v>
      </c>
      <c r="E71" s="10">
        <v>14</v>
      </c>
      <c r="F71" s="10">
        <v>0</v>
      </c>
      <c r="G71" s="10">
        <v>14</v>
      </c>
      <c r="H71" s="10">
        <f t="shared" ref="H71:H79" si="16">SUM(D71:G71)</f>
        <v>28</v>
      </c>
      <c r="I71" s="10">
        <v>26</v>
      </c>
      <c r="J71" s="10">
        <v>54</v>
      </c>
      <c r="K71" s="10">
        <f t="shared" ref="K71:K79" si="17">H71/14</f>
        <v>2</v>
      </c>
      <c r="L71" s="10">
        <f t="shared" ref="L71:L79" si="18">C71/36</f>
        <v>3</v>
      </c>
      <c r="M71" s="10" t="s">
        <v>40</v>
      </c>
      <c r="N71" s="9" t="s">
        <v>100</v>
      </c>
    </row>
    <row r="72" spans="1:15" s="33" customFormat="1" ht="25.5" customHeight="1" x14ac:dyDescent="0.3">
      <c r="A72" s="10">
        <v>2</v>
      </c>
      <c r="B72" s="19" t="s">
        <v>99</v>
      </c>
      <c r="C72" s="10">
        <f t="shared" si="15"/>
        <v>108</v>
      </c>
      <c r="D72" s="18">
        <v>24</v>
      </c>
      <c r="E72" s="18">
        <v>10</v>
      </c>
      <c r="F72" s="10">
        <v>0</v>
      </c>
      <c r="G72" s="18">
        <v>8</v>
      </c>
      <c r="H72" s="10">
        <f t="shared" si="16"/>
        <v>42</v>
      </c>
      <c r="I72" s="18">
        <v>12</v>
      </c>
      <c r="J72" s="18">
        <v>54</v>
      </c>
      <c r="K72" s="10">
        <f t="shared" si="17"/>
        <v>3</v>
      </c>
      <c r="L72" s="10">
        <f t="shared" si="18"/>
        <v>3</v>
      </c>
      <c r="M72" s="18" t="s">
        <v>40</v>
      </c>
      <c r="N72" s="9" t="s">
        <v>97</v>
      </c>
    </row>
    <row r="73" spans="1:15" s="33" customFormat="1" ht="26.25" customHeight="1" x14ac:dyDescent="0.3">
      <c r="A73" s="10">
        <v>3</v>
      </c>
      <c r="B73" s="19" t="s">
        <v>98</v>
      </c>
      <c r="C73" s="10">
        <f t="shared" si="15"/>
        <v>72</v>
      </c>
      <c r="D73" s="18">
        <v>14</v>
      </c>
      <c r="E73" s="18">
        <v>8</v>
      </c>
      <c r="F73" s="10">
        <v>0</v>
      </c>
      <c r="G73" s="18">
        <v>6</v>
      </c>
      <c r="H73" s="10">
        <f t="shared" si="16"/>
        <v>28</v>
      </c>
      <c r="I73" s="18">
        <v>44</v>
      </c>
      <c r="J73" s="18">
        <v>0</v>
      </c>
      <c r="K73" s="10">
        <f t="shared" si="17"/>
        <v>2</v>
      </c>
      <c r="L73" s="10">
        <f t="shared" si="18"/>
        <v>2</v>
      </c>
      <c r="M73" s="10" t="s">
        <v>37</v>
      </c>
      <c r="N73" s="9" t="s">
        <v>97</v>
      </c>
    </row>
    <row r="74" spans="1:15" s="33" customFormat="1" ht="24" customHeight="1" x14ac:dyDescent="0.3">
      <c r="A74" s="10">
        <v>4</v>
      </c>
      <c r="B74" s="19" t="s">
        <v>78</v>
      </c>
      <c r="C74" s="10">
        <f t="shared" si="15"/>
        <v>72</v>
      </c>
      <c r="D74" s="18">
        <v>14</v>
      </c>
      <c r="E74" s="18">
        <v>14</v>
      </c>
      <c r="F74" s="10">
        <v>0</v>
      </c>
      <c r="G74" s="18">
        <v>14</v>
      </c>
      <c r="H74" s="10">
        <f t="shared" si="16"/>
        <v>42</v>
      </c>
      <c r="I74" s="18">
        <v>30</v>
      </c>
      <c r="J74" s="18">
        <v>0</v>
      </c>
      <c r="K74" s="10">
        <f t="shared" si="17"/>
        <v>3</v>
      </c>
      <c r="L74" s="10">
        <f t="shared" si="18"/>
        <v>2</v>
      </c>
      <c r="M74" s="10" t="s">
        <v>37</v>
      </c>
      <c r="N74" s="9" t="s">
        <v>45</v>
      </c>
    </row>
    <row r="75" spans="1:15" s="33" customFormat="1" ht="29.25" customHeight="1" x14ac:dyDescent="0.3">
      <c r="A75" s="10">
        <v>5</v>
      </c>
      <c r="B75" s="11" t="s">
        <v>96</v>
      </c>
      <c r="C75" s="10">
        <f t="shared" si="15"/>
        <v>72</v>
      </c>
      <c r="D75" s="10">
        <v>0</v>
      </c>
      <c r="E75" s="10">
        <v>0</v>
      </c>
      <c r="F75" s="10">
        <v>28</v>
      </c>
      <c r="G75" s="10">
        <v>0</v>
      </c>
      <c r="H75" s="10">
        <f t="shared" si="16"/>
        <v>28</v>
      </c>
      <c r="I75" s="10">
        <v>44</v>
      </c>
      <c r="J75" s="10">
        <v>0</v>
      </c>
      <c r="K75" s="10">
        <f t="shared" si="17"/>
        <v>2</v>
      </c>
      <c r="L75" s="10">
        <f t="shared" si="18"/>
        <v>2</v>
      </c>
      <c r="M75" s="10" t="s">
        <v>37</v>
      </c>
      <c r="N75" s="9" t="s">
        <v>45</v>
      </c>
    </row>
    <row r="76" spans="1:15" s="33" customFormat="1" ht="25.5" customHeight="1" x14ac:dyDescent="0.3">
      <c r="A76" s="10">
        <v>6</v>
      </c>
      <c r="B76" s="19" t="s">
        <v>95</v>
      </c>
      <c r="C76" s="10">
        <f t="shared" si="15"/>
        <v>72</v>
      </c>
      <c r="D76" s="10">
        <v>14</v>
      </c>
      <c r="E76" s="10">
        <v>14</v>
      </c>
      <c r="F76" s="10">
        <v>0</v>
      </c>
      <c r="G76" s="10">
        <v>14</v>
      </c>
      <c r="H76" s="10">
        <f t="shared" si="16"/>
        <v>42</v>
      </c>
      <c r="I76" s="10">
        <v>30</v>
      </c>
      <c r="J76" s="10">
        <v>0</v>
      </c>
      <c r="K76" s="10">
        <f t="shared" si="17"/>
        <v>3</v>
      </c>
      <c r="L76" s="10">
        <f t="shared" si="18"/>
        <v>2</v>
      </c>
      <c r="M76" s="10" t="s">
        <v>37</v>
      </c>
      <c r="N76" s="9" t="s">
        <v>45</v>
      </c>
    </row>
    <row r="77" spans="1:15" ht="23.25" customHeight="1" x14ac:dyDescent="0.3">
      <c r="A77" s="10">
        <v>7</v>
      </c>
      <c r="B77" s="19" t="s">
        <v>94</v>
      </c>
      <c r="C77" s="10">
        <f t="shared" si="15"/>
        <v>216</v>
      </c>
      <c r="D77" s="18">
        <v>42</v>
      </c>
      <c r="E77" s="18">
        <v>28</v>
      </c>
      <c r="F77" s="18"/>
      <c r="G77" s="18">
        <v>14</v>
      </c>
      <c r="H77" s="10">
        <f t="shared" si="16"/>
        <v>84</v>
      </c>
      <c r="I77" s="18">
        <v>78</v>
      </c>
      <c r="J77" s="18">
        <v>54</v>
      </c>
      <c r="K77" s="10">
        <f t="shared" si="17"/>
        <v>6</v>
      </c>
      <c r="L77" s="10">
        <f t="shared" si="18"/>
        <v>6</v>
      </c>
      <c r="M77" s="18" t="s">
        <v>40</v>
      </c>
      <c r="N77" s="9" t="s">
        <v>45</v>
      </c>
    </row>
    <row r="78" spans="1:15" ht="42.75" customHeight="1" x14ac:dyDescent="0.3">
      <c r="A78" s="10">
        <v>8</v>
      </c>
      <c r="B78" s="19" t="s">
        <v>93</v>
      </c>
      <c r="C78" s="10">
        <f t="shared" si="15"/>
        <v>108</v>
      </c>
      <c r="D78" s="18">
        <v>14</v>
      </c>
      <c r="E78" s="18">
        <v>8</v>
      </c>
      <c r="F78" s="18">
        <v>0</v>
      </c>
      <c r="G78" s="18">
        <v>6</v>
      </c>
      <c r="H78" s="10">
        <f t="shared" si="16"/>
        <v>28</v>
      </c>
      <c r="I78" s="18">
        <v>80</v>
      </c>
      <c r="J78" s="18">
        <v>0</v>
      </c>
      <c r="K78" s="10">
        <f t="shared" si="17"/>
        <v>2</v>
      </c>
      <c r="L78" s="10">
        <f t="shared" si="18"/>
        <v>3</v>
      </c>
      <c r="M78" s="10" t="s">
        <v>37</v>
      </c>
      <c r="N78" s="9" t="s">
        <v>45</v>
      </c>
    </row>
    <row r="79" spans="1:15" ht="45.75" customHeight="1" x14ac:dyDescent="0.3">
      <c r="A79" s="10">
        <v>9</v>
      </c>
      <c r="B79" s="19" t="s">
        <v>92</v>
      </c>
      <c r="C79" s="10">
        <f t="shared" si="15"/>
        <v>144</v>
      </c>
      <c r="D79" s="18">
        <v>28</v>
      </c>
      <c r="E79" s="18">
        <v>14</v>
      </c>
      <c r="F79" s="18">
        <v>0</v>
      </c>
      <c r="G79" s="18">
        <v>14</v>
      </c>
      <c r="H79" s="10">
        <f t="shared" si="16"/>
        <v>56</v>
      </c>
      <c r="I79" s="18">
        <v>34</v>
      </c>
      <c r="J79" s="18">
        <v>54</v>
      </c>
      <c r="K79" s="10">
        <f t="shared" si="17"/>
        <v>4</v>
      </c>
      <c r="L79" s="10">
        <f t="shared" si="18"/>
        <v>4</v>
      </c>
      <c r="M79" s="32" t="s">
        <v>91</v>
      </c>
      <c r="N79" s="9" t="s">
        <v>45</v>
      </c>
    </row>
    <row r="80" spans="1:15" ht="18.75" x14ac:dyDescent="0.3">
      <c r="A80" s="16"/>
      <c r="B80" s="17" t="s">
        <v>44</v>
      </c>
      <c r="C80" s="16">
        <f t="shared" ref="C80:L80" si="19">SUM(C71:C79)</f>
        <v>972</v>
      </c>
      <c r="D80" s="16">
        <f t="shared" si="19"/>
        <v>150</v>
      </c>
      <c r="E80" s="16">
        <f t="shared" si="19"/>
        <v>110</v>
      </c>
      <c r="F80" s="16">
        <f t="shared" si="19"/>
        <v>28</v>
      </c>
      <c r="G80" s="16">
        <f t="shared" si="19"/>
        <v>90</v>
      </c>
      <c r="H80" s="16">
        <f t="shared" si="19"/>
        <v>378</v>
      </c>
      <c r="I80" s="16">
        <f t="shared" si="19"/>
        <v>378</v>
      </c>
      <c r="J80" s="16">
        <f t="shared" si="19"/>
        <v>216</v>
      </c>
      <c r="K80" s="16">
        <f t="shared" si="19"/>
        <v>27</v>
      </c>
      <c r="L80" s="16">
        <f t="shared" si="19"/>
        <v>27</v>
      </c>
      <c r="M80" s="15" t="s">
        <v>90</v>
      </c>
      <c r="N80" s="26"/>
      <c r="O80" s="31"/>
    </row>
    <row r="81" spans="1:15" ht="41.25" customHeight="1" x14ac:dyDescent="0.3">
      <c r="A81" s="9">
        <v>1</v>
      </c>
      <c r="B81" s="11" t="s">
        <v>89</v>
      </c>
      <c r="C81" s="10">
        <f>H81+I81+J81</f>
        <v>72</v>
      </c>
      <c r="D81" s="10">
        <v>0</v>
      </c>
      <c r="E81" s="10">
        <v>28</v>
      </c>
      <c r="F81" s="10">
        <v>0</v>
      </c>
      <c r="G81" s="10">
        <v>0</v>
      </c>
      <c r="H81" s="10">
        <f>D81+E81+F81+G81</f>
        <v>28</v>
      </c>
      <c r="I81" s="10">
        <v>44</v>
      </c>
      <c r="J81" s="10">
        <v>0</v>
      </c>
      <c r="K81" s="10">
        <f>H81/14</f>
        <v>2</v>
      </c>
      <c r="L81" s="10">
        <f>C81/36</f>
        <v>2</v>
      </c>
      <c r="M81" s="10" t="s">
        <v>37</v>
      </c>
      <c r="N81" s="9" t="s">
        <v>88</v>
      </c>
      <c r="O81" s="31"/>
    </row>
    <row r="82" spans="1:15" ht="41.25" customHeight="1" x14ac:dyDescent="0.3">
      <c r="A82" s="10">
        <v>2</v>
      </c>
      <c r="B82" s="11" t="s">
        <v>38</v>
      </c>
      <c r="C82" s="10">
        <f>H82+I82+J82</f>
        <v>56</v>
      </c>
      <c r="D82" s="18">
        <v>0</v>
      </c>
      <c r="E82" s="18">
        <v>56</v>
      </c>
      <c r="F82" s="18">
        <v>0</v>
      </c>
      <c r="G82" s="18">
        <v>0</v>
      </c>
      <c r="H82" s="10">
        <f>SUM(D82:G82)</f>
        <v>56</v>
      </c>
      <c r="I82" s="18">
        <v>0</v>
      </c>
      <c r="J82" s="18">
        <v>0</v>
      </c>
      <c r="K82" s="10">
        <f>H82/14</f>
        <v>4</v>
      </c>
      <c r="L82" s="10">
        <v>0</v>
      </c>
      <c r="M82" s="10" t="s">
        <v>37</v>
      </c>
      <c r="N82" s="9" t="s">
        <v>36</v>
      </c>
    </row>
    <row r="83" spans="1:15" ht="37.9" customHeight="1" x14ac:dyDescent="0.3">
      <c r="A83" s="10">
        <v>3</v>
      </c>
      <c r="B83" s="11" t="s">
        <v>87</v>
      </c>
      <c r="C83" s="10">
        <f>H83+I83+J83</f>
        <v>72</v>
      </c>
      <c r="D83" s="18">
        <v>14</v>
      </c>
      <c r="E83" s="18">
        <v>0</v>
      </c>
      <c r="F83" s="18">
        <v>0</v>
      </c>
      <c r="G83" s="18">
        <v>0</v>
      </c>
      <c r="H83" s="10">
        <f>SUM(D83:G83)</f>
        <v>14</v>
      </c>
      <c r="I83" s="18">
        <v>58</v>
      </c>
      <c r="J83" s="18">
        <v>0</v>
      </c>
      <c r="K83" s="10">
        <f>H83/14</f>
        <v>1</v>
      </c>
      <c r="L83" s="10">
        <f>C83/36</f>
        <v>2</v>
      </c>
      <c r="M83" s="10" t="s">
        <v>37</v>
      </c>
      <c r="N83" s="9" t="s">
        <v>86</v>
      </c>
    </row>
    <row r="84" spans="1:15" ht="39.75" customHeight="1" x14ac:dyDescent="0.3">
      <c r="A84" s="10">
        <v>4</v>
      </c>
      <c r="B84" s="11" t="s">
        <v>85</v>
      </c>
      <c r="C84" s="10">
        <v>108</v>
      </c>
      <c r="D84" s="153" t="s">
        <v>84</v>
      </c>
      <c r="E84" s="154"/>
      <c r="F84" s="154"/>
      <c r="G84" s="154"/>
      <c r="H84" s="154"/>
      <c r="I84" s="154"/>
      <c r="J84" s="154"/>
      <c r="K84" s="155"/>
      <c r="L84" s="9">
        <v>3</v>
      </c>
      <c r="M84" s="10" t="s">
        <v>37</v>
      </c>
      <c r="N84" s="9" t="s">
        <v>45</v>
      </c>
    </row>
    <row r="85" spans="1:15" ht="18.75" x14ac:dyDescent="0.3"/>
    <row r="86" spans="1:15" ht="83.25" customHeight="1" x14ac:dyDescent="0.3">
      <c r="A86" s="145" t="s">
        <v>83</v>
      </c>
      <c r="B86" s="145"/>
      <c r="C86" s="145"/>
      <c r="D86" s="145"/>
      <c r="E86" s="145"/>
      <c r="F86" s="145"/>
      <c r="G86" s="145"/>
      <c r="H86" s="145"/>
      <c r="I86" s="145"/>
      <c r="J86" s="145"/>
      <c r="K86" s="145"/>
      <c r="L86" s="145"/>
      <c r="M86" s="145"/>
      <c r="N86" s="145"/>
    </row>
    <row r="87" spans="1:15" ht="18.75" customHeight="1" x14ac:dyDescent="0.3">
      <c r="A87" s="140" t="s">
        <v>68</v>
      </c>
      <c r="B87" s="140" t="s">
        <v>67</v>
      </c>
      <c r="C87" s="141" t="s">
        <v>66</v>
      </c>
      <c r="D87" s="141" t="s">
        <v>65</v>
      </c>
      <c r="E87" s="141" t="s">
        <v>64</v>
      </c>
      <c r="F87" s="141" t="s">
        <v>63</v>
      </c>
      <c r="G87" s="141" t="s">
        <v>62</v>
      </c>
      <c r="H87" s="141" t="s">
        <v>61</v>
      </c>
      <c r="I87" s="141" t="s">
        <v>60</v>
      </c>
      <c r="J87" s="142" t="s">
        <v>59</v>
      </c>
      <c r="K87" s="141" t="s">
        <v>58</v>
      </c>
      <c r="L87" s="141" t="s">
        <v>57</v>
      </c>
      <c r="M87" s="140" t="s">
        <v>56</v>
      </c>
      <c r="N87" s="141" t="s">
        <v>55</v>
      </c>
    </row>
    <row r="88" spans="1:15" ht="39.75" customHeight="1" x14ac:dyDescent="0.3">
      <c r="A88" s="141"/>
      <c r="B88" s="141"/>
      <c r="C88" s="141"/>
      <c r="D88" s="141"/>
      <c r="E88" s="141"/>
      <c r="F88" s="141"/>
      <c r="G88" s="141"/>
      <c r="H88" s="141"/>
      <c r="I88" s="141"/>
      <c r="J88" s="143"/>
      <c r="K88" s="141"/>
      <c r="L88" s="141"/>
      <c r="M88" s="141"/>
      <c r="N88" s="141"/>
    </row>
    <row r="89" spans="1:15" ht="18.75" x14ac:dyDescent="0.3">
      <c r="A89" s="16">
        <v>1</v>
      </c>
      <c r="B89" s="16">
        <v>2</v>
      </c>
      <c r="C89" s="16">
        <v>3</v>
      </c>
      <c r="D89" s="16">
        <v>4</v>
      </c>
      <c r="E89" s="16">
        <v>5</v>
      </c>
      <c r="F89" s="16">
        <v>6</v>
      </c>
      <c r="G89" s="16">
        <v>7</v>
      </c>
      <c r="H89" s="16">
        <v>8</v>
      </c>
      <c r="I89" s="16">
        <v>9</v>
      </c>
      <c r="J89" s="16">
        <v>10</v>
      </c>
      <c r="K89" s="16">
        <v>11</v>
      </c>
      <c r="L89" s="16">
        <v>12</v>
      </c>
      <c r="M89" s="16">
        <v>13</v>
      </c>
      <c r="N89" s="16">
        <v>14</v>
      </c>
    </row>
    <row r="90" spans="1:15" ht="45.75" customHeight="1" x14ac:dyDescent="0.3">
      <c r="A90" s="10">
        <v>1</v>
      </c>
      <c r="B90" s="28" t="s">
        <v>82</v>
      </c>
      <c r="C90" s="10">
        <f t="shared" ref="C90:C100" si="20">H90+I90+J90</f>
        <v>72</v>
      </c>
      <c r="D90" s="10">
        <v>16</v>
      </c>
      <c r="E90" s="10">
        <v>8</v>
      </c>
      <c r="F90" s="10">
        <v>0</v>
      </c>
      <c r="G90" s="10">
        <v>8</v>
      </c>
      <c r="H90" s="10">
        <f t="shared" ref="H90:H100" si="21">D90+E90+F90+G90</f>
        <v>32</v>
      </c>
      <c r="I90" s="10">
        <v>40</v>
      </c>
      <c r="J90" s="10">
        <v>0</v>
      </c>
      <c r="K90" s="10">
        <f t="shared" ref="K90:K100" si="22">H90/16</f>
        <v>2</v>
      </c>
      <c r="L90" s="10">
        <f t="shared" ref="L90:L100" si="23">C90/36</f>
        <v>2</v>
      </c>
      <c r="M90" s="10" t="s">
        <v>37</v>
      </c>
      <c r="N90" s="9" t="s">
        <v>45</v>
      </c>
      <c r="O90" s="27">
        <f t="shared" ref="O90:O98" si="24">H90/12</f>
        <v>2.6666666666666665</v>
      </c>
    </row>
    <row r="91" spans="1:15" ht="45.75" customHeight="1" x14ac:dyDescent="0.3">
      <c r="A91" s="10">
        <v>2</v>
      </c>
      <c r="B91" s="28" t="s">
        <v>81</v>
      </c>
      <c r="C91" s="10">
        <f t="shared" si="20"/>
        <v>144</v>
      </c>
      <c r="D91" s="10">
        <v>16</v>
      </c>
      <c r="E91" s="10">
        <v>16</v>
      </c>
      <c r="F91" s="10">
        <v>0</v>
      </c>
      <c r="G91" s="10">
        <v>16</v>
      </c>
      <c r="H91" s="10">
        <f t="shared" si="21"/>
        <v>48</v>
      </c>
      <c r="I91" s="10">
        <v>42</v>
      </c>
      <c r="J91" s="10">
        <v>54</v>
      </c>
      <c r="K91" s="10">
        <f t="shared" si="22"/>
        <v>3</v>
      </c>
      <c r="L91" s="10">
        <f t="shared" si="23"/>
        <v>4</v>
      </c>
      <c r="M91" s="10" t="s">
        <v>40</v>
      </c>
      <c r="N91" s="9" t="s">
        <v>80</v>
      </c>
      <c r="O91" s="27">
        <f t="shared" si="24"/>
        <v>4</v>
      </c>
    </row>
    <row r="92" spans="1:15" ht="45.75" customHeight="1" x14ac:dyDescent="0.3">
      <c r="A92" s="10">
        <v>3</v>
      </c>
      <c r="B92" s="28" t="s">
        <v>79</v>
      </c>
      <c r="C92" s="10">
        <f t="shared" si="20"/>
        <v>72</v>
      </c>
      <c r="D92" s="10">
        <v>16</v>
      </c>
      <c r="E92" s="10">
        <v>8</v>
      </c>
      <c r="F92" s="10">
        <v>0</v>
      </c>
      <c r="G92" s="10">
        <v>8</v>
      </c>
      <c r="H92" s="10">
        <f t="shared" si="21"/>
        <v>32</v>
      </c>
      <c r="I92" s="10">
        <v>40</v>
      </c>
      <c r="J92" s="10">
        <v>0</v>
      </c>
      <c r="K92" s="10">
        <f t="shared" si="22"/>
        <v>2</v>
      </c>
      <c r="L92" s="10">
        <f t="shared" si="23"/>
        <v>2</v>
      </c>
      <c r="M92" s="10" t="s">
        <v>37</v>
      </c>
      <c r="N92" s="9" t="s">
        <v>45</v>
      </c>
      <c r="O92" s="27">
        <f t="shared" si="24"/>
        <v>2.6666666666666665</v>
      </c>
    </row>
    <row r="93" spans="1:15" ht="37.5" customHeight="1" x14ac:dyDescent="0.3">
      <c r="A93" s="10">
        <v>4</v>
      </c>
      <c r="B93" s="28" t="s">
        <v>78</v>
      </c>
      <c r="C93" s="10">
        <f t="shared" si="20"/>
        <v>108</v>
      </c>
      <c r="D93" s="10">
        <v>16</v>
      </c>
      <c r="E93" s="10">
        <v>8</v>
      </c>
      <c r="F93" s="10">
        <v>0</v>
      </c>
      <c r="G93" s="10">
        <v>8</v>
      </c>
      <c r="H93" s="10">
        <f t="shared" si="21"/>
        <v>32</v>
      </c>
      <c r="I93" s="10">
        <v>22</v>
      </c>
      <c r="J93" s="10">
        <v>54</v>
      </c>
      <c r="K93" s="10">
        <f t="shared" si="22"/>
        <v>2</v>
      </c>
      <c r="L93" s="10">
        <f t="shared" si="23"/>
        <v>3</v>
      </c>
      <c r="M93" s="10" t="s">
        <v>40</v>
      </c>
      <c r="N93" s="9" t="s">
        <v>45</v>
      </c>
      <c r="O93" s="27">
        <f t="shared" si="24"/>
        <v>2.6666666666666665</v>
      </c>
    </row>
    <row r="94" spans="1:15" ht="32.25" customHeight="1" x14ac:dyDescent="0.3">
      <c r="A94" s="10">
        <v>5</v>
      </c>
      <c r="B94" s="28" t="s">
        <v>77</v>
      </c>
      <c r="C94" s="10">
        <f t="shared" si="20"/>
        <v>72</v>
      </c>
      <c r="D94" s="10">
        <v>0</v>
      </c>
      <c r="E94" s="10">
        <v>0</v>
      </c>
      <c r="F94" s="10">
        <v>8</v>
      </c>
      <c r="G94" s="10">
        <v>8</v>
      </c>
      <c r="H94" s="10">
        <f t="shared" si="21"/>
        <v>16</v>
      </c>
      <c r="I94" s="10">
        <v>56</v>
      </c>
      <c r="J94" s="10">
        <v>0</v>
      </c>
      <c r="K94" s="10">
        <f t="shared" si="22"/>
        <v>1</v>
      </c>
      <c r="L94" s="10">
        <f t="shared" si="23"/>
        <v>2</v>
      </c>
      <c r="M94" s="10" t="s">
        <v>37</v>
      </c>
      <c r="N94" s="9" t="s">
        <v>45</v>
      </c>
      <c r="O94" s="27">
        <f t="shared" si="24"/>
        <v>1.3333333333333333</v>
      </c>
    </row>
    <row r="95" spans="1:15" ht="45.75" customHeight="1" x14ac:dyDescent="0.3">
      <c r="A95" s="10">
        <v>6</v>
      </c>
      <c r="B95" s="28" t="s">
        <v>76</v>
      </c>
      <c r="C95" s="10">
        <f t="shared" si="20"/>
        <v>72</v>
      </c>
      <c r="D95" s="10">
        <v>16</v>
      </c>
      <c r="E95" s="10">
        <v>8</v>
      </c>
      <c r="F95" s="10">
        <v>0</v>
      </c>
      <c r="G95" s="10">
        <v>8</v>
      </c>
      <c r="H95" s="10">
        <f t="shared" si="21"/>
        <v>32</v>
      </c>
      <c r="I95" s="10">
        <v>40</v>
      </c>
      <c r="J95" s="10">
        <v>0</v>
      </c>
      <c r="K95" s="10">
        <f t="shared" si="22"/>
        <v>2</v>
      </c>
      <c r="L95" s="10">
        <f t="shared" si="23"/>
        <v>2</v>
      </c>
      <c r="M95" s="10" t="s">
        <v>37</v>
      </c>
      <c r="N95" s="9" t="s">
        <v>45</v>
      </c>
      <c r="O95" s="27">
        <f t="shared" si="24"/>
        <v>2.6666666666666665</v>
      </c>
    </row>
    <row r="96" spans="1:15" ht="33" customHeight="1" x14ac:dyDescent="0.3">
      <c r="A96" s="29">
        <v>7</v>
      </c>
      <c r="B96" s="30" t="s">
        <v>75</v>
      </c>
      <c r="C96" s="10">
        <f t="shared" si="20"/>
        <v>144</v>
      </c>
      <c r="D96" s="29">
        <v>16</v>
      </c>
      <c r="E96" s="29">
        <v>16</v>
      </c>
      <c r="F96" s="29">
        <v>16</v>
      </c>
      <c r="G96" s="29">
        <v>16</v>
      </c>
      <c r="H96" s="10">
        <f t="shared" si="21"/>
        <v>64</v>
      </c>
      <c r="I96" s="10">
        <v>26</v>
      </c>
      <c r="J96" s="29">
        <v>54</v>
      </c>
      <c r="K96" s="10">
        <f t="shared" si="22"/>
        <v>4</v>
      </c>
      <c r="L96" s="10">
        <f t="shared" si="23"/>
        <v>4</v>
      </c>
      <c r="M96" s="10" t="s">
        <v>40</v>
      </c>
      <c r="N96" s="9" t="s">
        <v>45</v>
      </c>
      <c r="O96" s="27">
        <f t="shared" si="24"/>
        <v>5.333333333333333</v>
      </c>
    </row>
    <row r="97" spans="1:20" ht="30" customHeight="1" x14ac:dyDescent="0.3">
      <c r="A97" s="10">
        <v>8</v>
      </c>
      <c r="B97" s="28" t="s">
        <v>74</v>
      </c>
      <c r="C97" s="10">
        <f t="shared" si="20"/>
        <v>72</v>
      </c>
      <c r="D97" s="10">
        <v>16</v>
      </c>
      <c r="E97" s="10">
        <v>8</v>
      </c>
      <c r="F97" s="10">
        <v>0</v>
      </c>
      <c r="G97" s="10">
        <v>8</v>
      </c>
      <c r="H97" s="10">
        <f t="shared" si="21"/>
        <v>32</v>
      </c>
      <c r="I97" s="10">
        <v>40</v>
      </c>
      <c r="J97" s="10">
        <v>0</v>
      </c>
      <c r="K97" s="10">
        <f t="shared" si="22"/>
        <v>2</v>
      </c>
      <c r="L97" s="10">
        <f t="shared" si="23"/>
        <v>2</v>
      </c>
      <c r="M97" s="10" t="s">
        <v>37</v>
      </c>
      <c r="N97" s="9" t="s">
        <v>45</v>
      </c>
      <c r="O97" s="27">
        <f t="shared" si="24"/>
        <v>2.6666666666666665</v>
      </c>
    </row>
    <row r="98" spans="1:20" ht="37.5" x14ac:dyDescent="0.3">
      <c r="A98" s="10">
        <v>9</v>
      </c>
      <c r="B98" s="28" t="s">
        <v>73</v>
      </c>
      <c r="C98" s="10">
        <f t="shared" si="20"/>
        <v>144</v>
      </c>
      <c r="D98" s="9">
        <v>32</v>
      </c>
      <c r="E98" s="9">
        <v>16</v>
      </c>
      <c r="F98" s="10">
        <v>0</v>
      </c>
      <c r="G98" s="9">
        <v>16</v>
      </c>
      <c r="H98" s="10">
        <f t="shared" si="21"/>
        <v>64</v>
      </c>
      <c r="I98" s="9">
        <v>26</v>
      </c>
      <c r="J98" s="10">
        <v>54</v>
      </c>
      <c r="K98" s="10">
        <f t="shared" si="22"/>
        <v>4</v>
      </c>
      <c r="L98" s="10">
        <f t="shared" si="23"/>
        <v>4</v>
      </c>
      <c r="M98" s="10" t="s">
        <v>40</v>
      </c>
      <c r="N98" s="9" t="s">
        <v>39</v>
      </c>
      <c r="O98" s="27">
        <f t="shared" si="24"/>
        <v>5.333333333333333</v>
      </c>
    </row>
    <row r="99" spans="1:20" ht="18.75" x14ac:dyDescent="0.3">
      <c r="A99" s="10">
        <v>10</v>
      </c>
      <c r="B99" s="28" t="s">
        <v>72</v>
      </c>
      <c r="C99" s="10">
        <f t="shared" si="20"/>
        <v>72</v>
      </c>
      <c r="D99" s="9">
        <v>16</v>
      </c>
      <c r="E99" s="9">
        <v>8</v>
      </c>
      <c r="F99" s="10">
        <v>16</v>
      </c>
      <c r="G99" s="9">
        <v>8</v>
      </c>
      <c r="H99" s="10">
        <f t="shared" si="21"/>
        <v>48</v>
      </c>
      <c r="I99" s="9">
        <v>24</v>
      </c>
      <c r="J99" s="10">
        <v>0</v>
      </c>
      <c r="K99" s="10">
        <f t="shared" si="22"/>
        <v>3</v>
      </c>
      <c r="L99" s="10">
        <f t="shared" si="23"/>
        <v>2</v>
      </c>
      <c r="M99" s="10" t="s">
        <v>37</v>
      </c>
      <c r="N99" s="9" t="s">
        <v>45</v>
      </c>
      <c r="O99" s="27">
        <f>H99/4</f>
        <v>12</v>
      </c>
      <c r="T99" s="7">
        <f>69/4/5</f>
        <v>3.45</v>
      </c>
    </row>
    <row r="100" spans="1:20" ht="35.25" customHeight="1" x14ac:dyDescent="0.3">
      <c r="A100" s="10">
        <v>11</v>
      </c>
      <c r="B100" s="28" t="s">
        <v>71</v>
      </c>
      <c r="C100" s="10">
        <f t="shared" si="20"/>
        <v>108</v>
      </c>
      <c r="D100" s="9">
        <v>16</v>
      </c>
      <c r="E100" s="9">
        <v>8</v>
      </c>
      <c r="F100" s="9">
        <v>0</v>
      </c>
      <c r="G100" s="9">
        <v>8</v>
      </c>
      <c r="H100" s="10">
        <f t="shared" si="21"/>
        <v>32</v>
      </c>
      <c r="I100" s="9">
        <v>76</v>
      </c>
      <c r="J100" s="10">
        <v>0</v>
      </c>
      <c r="K100" s="10">
        <f t="shared" si="22"/>
        <v>2</v>
      </c>
      <c r="L100" s="10">
        <f t="shared" si="23"/>
        <v>3</v>
      </c>
      <c r="M100" s="9" t="s">
        <v>37</v>
      </c>
      <c r="N100" s="9" t="s">
        <v>45</v>
      </c>
      <c r="O100" s="27">
        <f>H100/12</f>
        <v>2.6666666666666665</v>
      </c>
    </row>
    <row r="101" spans="1:20" ht="26.25" customHeight="1" x14ac:dyDescent="0.3">
      <c r="A101" s="16"/>
      <c r="B101" s="17" t="s">
        <v>44</v>
      </c>
      <c r="C101" s="16">
        <f t="shared" ref="C101:L101" si="25">SUM(C90:C100)</f>
        <v>1080</v>
      </c>
      <c r="D101" s="16">
        <f t="shared" si="25"/>
        <v>176</v>
      </c>
      <c r="E101" s="16">
        <f t="shared" si="25"/>
        <v>104</v>
      </c>
      <c r="F101" s="16">
        <f t="shared" si="25"/>
        <v>40</v>
      </c>
      <c r="G101" s="16">
        <f t="shared" si="25"/>
        <v>112</v>
      </c>
      <c r="H101" s="16">
        <f t="shared" si="25"/>
        <v>432</v>
      </c>
      <c r="I101" s="16">
        <f t="shared" si="25"/>
        <v>432</v>
      </c>
      <c r="J101" s="16">
        <f t="shared" si="25"/>
        <v>216</v>
      </c>
      <c r="K101" s="16">
        <f t="shared" si="25"/>
        <v>27</v>
      </c>
      <c r="L101" s="16">
        <f t="shared" si="25"/>
        <v>30</v>
      </c>
      <c r="M101" s="15" t="s">
        <v>70</v>
      </c>
      <c r="N101" s="26"/>
    </row>
    <row r="102" spans="1:20" ht="43.5" customHeight="1" x14ac:dyDescent="0.3">
      <c r="A102" s="10">
        <v>1</v>
      </c>
      <c r="B102" s="11" t="s">
        <v>38</v>
      </c>
      <c r="C102" s="10">
        <v>64</v>
      </c>
      <c r="D102" s="10">
        <v>0</v>
      </c>
      <c r="E102" s="10">
        <v>64</v>
      </c>
      <c r="F102" s="10">
        <v>0</v>
      </c>
      <c r="G102" s="10">
        <v>0</v>
      </c>
      <c r="H102" s="10">
        <v>64</v>
      </c>
      <c r="I102" s="10">
        <v>0</v>
      </c>
      <c r="J102" s="10">
        <v>0</v>
      </c>
      <c r="K102" s="10">
        <v>3</v>
      </c>
      <c r="L102" s="10">
        <v>0</v>
      </c>
      <c r="M102" s="10" t="s">
        <v>37</v>
      </c>
      <c r="N102" s="9" t="s">
        <v>36</v>
      </c>
    </row>
    <row r="103" spans="1:20" ht="30" customHeight="1" x14ac:dyDescent="0.3">
      <c r="A103" s="24"/>
      <c r="B103" s="25"/>
      <c r="C103" s="24"/>
      <c r="D103" s="24"/>
      <c r="E103" s="24"/>
      <c r="F103" s="24"/>
      <c r="G103" s="24"/>
      <c r="H103" s="24"/>
      <c r="I103" s="24"/>
      <c r="J103" s="24"/>
      <c r="K103" s="24"/>
      <c r="L103" s="24"/>
      <c r="M103" s="23"/>
      <c r="N103" s="22"/>
    </row>
    <row r="104" spans="1:20" ht="33.75" customHeight="1" x14ac:dyDescent="0.3">
      <c r="A104" s="145" t="s">
        <v>69</v>
      </c>
      <c r="B104" s="145"/>
      <c r="C104" s="145"/>
      <c r="D104" s="145"/>
      <c r="E104" s="145"/>
      <c r="F104" s="145"/>
      <c r="G104" s="145"/>
      <c r="H104" s="145"/>
      <c r="I104" s="145"/>
      <c r="J104" s="145"/>
      <c r="K104" s="145"/>
      <c r="L104" s="145"/>
      <c r="M104" s="145"/>
      <c r="N104" s="145"/>
    </row>
    <row r="105" spans="1:20" ht="18.75" x14ac:dyDescent="0.3">
      <c r="A105" s="150" t="s">
        <v>68</v>
      </c>
      <c r="B105" s="150" t="s">
        <v>67</v>
      </c>
      <c r="C105" s="142" t="s">
        <v>66</v>
      </c>
      <c r="D105" s="142" t="s">
        <v>65</v>
      </c>
      <c r="E105" s="142" t="s">
        <v>64</v>
      </c>
      <c r="F105" s="142" t="s">
        <v>63</v>
      </c>
      <c r="G105" s="142" t="s">
        <v>62</v>
      </c>
      <c r="H105" s="142" t="s">
        <v>61</v>
      </c>
      <c r="I105" s="142" t="s">
        <v>60</v>
      </c>
      <c r="J105" s="142" t="s">
        <v>59</v>
      </c>
      <c r="K105" s="142" t="s">
        <v>58</v>
      </c>
      <c r="L105" s="142" t="s">
        <v>57</v>
      </c>
      <c r="M105" s="150" t="s">
        <v>56</v>
      </c>
      <c r="N105" s="142" t="s">
        <v>55</v>
      </c>
    </row>
    <row r="106" spans="1:20" ht="39.75" customHeight="1" x14ac:dyDescent="0.3">
      <c r="A106" s="151"/>
      <c r="B106" s="151"/>
      <c r="C106" s="143"/>
      <c r="D106" s="143"/>
      <c r="E106" s="143"/>
      <c r="F106" s="143"/>
      <c r="G106" s="143"/>
      <c r="H106" s="143"/>
      <c r="I106" s="143"/>
      <c r="J106" s="143"/>
      <c r="K106" s="143"/>
      <c r="L106" s="143"/>
      <c r="M106" s="151"/>
      <c r="N106" s="143"/>
    </row>
    <row r="107" spans="1:20" ht="18.75" customHeight="1" x14ac:dyDescent="0.3">
      <c r="A107" s="16">
        <v>1</v>
      </c>
      <c r="B107" s="16">
        <v>2</v>
      </c>
      <c r="C107" s="16">
        <v>3</v>
      </c>
      <c r="D107" s="16">
        <v>4</v>
      </c>
      <c r="E107" s="16">
        <v>5</v>
      </c>
      <c r="F107" s="16">
        <v>6</v>
      </c>
      <c r="G107" s="16">
        <v>7</v>
      </c>
      <c r="H107" s="16">
        <v>8</v>
      </c>
      <c r="I107" s="16">
        <v>9</v>
      </c>
      <c r="J107" s="16">
        <v>10</v>
      </c>
      <c r="K107" s="16">
        <v>11</v>
      </c>
      <c r="L107" s="16">
        <v>12</v>
      </c>
      <c r="M107" s="16">
        <v>13</v>
      </c>
      <c r="N107" s="16">
        <v>14</v>
      </c>
    </row>
    <row r="108" spans="1:20" ht="18.75" x14ac:dyDescent="0.3">
      <c r="A108" s="10">
        <v>1</v>
      </c>
      <c r="B108" s="19" t="s">
        <v>54</v>
      </c>
      <c r="C108" s="10">
        <f t="shared" ref="C108:C114" si="26">H108+I108+J108</f>
        <v>72</v>
      </c>
      <c r="D108" s="18">
        <v>12</v>
      </c>
      <c r="E108" s="18">
        <v>6</v>
      </c>
      <c r="F108" s="18">
        <v>0</v>
      </c>
      <c r="G108" s="18">
        <v>6</v>
      </c>
      <c r="H108" s="10">
        <f t="shared" ref="H108:H114" si="27">D108+E108+F108+G108</f>
        <v>24</v>
      </c>
      <c r="I108" s="18">
        <v>48</v>
      </c>
      <c r="J108" s="10">
        <v>0</v>
      </c>
      <c r="K108" s="10">
        <f>H108/12</f>
        <v>2</v>
      </c>
      <c r="L108" s="10">
        <f t="shared" ref="L108:L114" si="28">C108/36</f>
        <v>2</v>
      </c>
      <c r="M108" s="18" t="s">
        <v>37</v>
      </c>
      <c r="N108" s="9" t="s">
        <v>45</v>
      </c>
    </row>
    <row r="109" spans="1:20" ht="18.75" x14ac:dyDescent="0.3">
      <c r="A109" s="10">
        <v>2</v>
      </c>
      <c r="B109" s="21" t="s">
        <v>53</v>
      </c>
      <c r="C109" s="10">
        <f t="shared" si="26"/>
        <v>144</v>
      </c>
      <c r="D109" s="10">
        <v>24</v>
      </c>
      <c r="E109" s="10">
        <v>12</v>
      </c>
      <c r="F109" s="10">
        <v>6</v>
      </c>
      <c r="G109" s="10">
        <v>6</v>
      </c>
      <c r="H109" s="10">
        <f t="shared" si="27"/>
        <v>48</v>
      </c>
      <c r="I109" s="10">
        <v>42</v>
      </c>
      <c r="J109" s="10">
        <v>54</v>
      </c>
      <c r="K109" s="10">
        <f>H109/16</f>
        <v>3</v>
      </c>
      <c r="L109" s="10">
        <f t="shared" si="28"/>
        <v>4</v>
      </c>
      <c r="M109" s="10" t="s">
        <v>40</v>
      </c>
      <c r="N109" s="9" t="s">
        <v>52</v>
      </c>
    </row>
    <row r="110" spans="1:20" ht="18.75" x14ac:dyDescent="0.3">
      <c r="A110" s="10">
        <v>3</v>
      </c>
      <c r="B110" s="20" t="s">
        <v>51</v>
      </c>
      <c r="C110" s="10">
        <f t="shared" si="26"/>
        <v>144</v>
      </c>
      <c r="D110" s="18">
        <v>24</v>
      </c>
      <c r="E110" s="18">
        <v>12</v>
      </c>
      <c r="F110" s="18">
        <v>0</v>
      </c>
      <c r="G110" s="18">
        <v>12</v>
      </c>
      <c r="H110" s="10">
        <f t="shared" si="27"/>
        <v>48</v>
      </c>
      <c r="I110" s="18">
        <v>42</v>
      </c>
      <c r="J110" s="10">
        <v>54</v>
      </c>
      <c r="K110" s="10">
        <f>H110/16</f>
        <v>3</v>
      </c>
      <c r="L110" s="10">
        <f t="shared" si="28"/>
        <v>4</v>
      </c>
      <c r="M110" s="10" t="s">
        <v>40</v>
      </c>
      <c r="N110" s="9" t="s">
        <v>45</v>
      </c>
    </row>
    <row r="111" spans="1:20" ht="18.75" x14ac:dyDescent="0.3">
      <c r="A111" s="10">
        <v>4</v>
      </c>
      <c r="B111" s="19" t="s">
        <v>50</v>
      </c>
      <c r="C111" s="10">
        <f t="shared" si="26"/>
        <v>144</v>
      </c>
      <c r="D111" s="18">
        <v>36</v>
      </c>
      <c r="E111" s="18">
        <v>24</v>
      </c>
      <c r="F111" s="18">
        <v>0</v>
      </c>
      <c r="G111" s="18">
        <v>24</v>
      </c>
      <c r="H111" s="10">
        <f t="shared" si="27"/>
        <v>84</v>
      </c>
      <c r="I111" s="18">
        <v>60</v>
      </c>
      <c r="J111" s="10">
        <v>0</v>
      </c>
      <c r="K111" s="10">
        <f>H111/12</f>
        <v>7</v>
      </c>
      <c r="L111" s="10">
        <f t="shared" si="28"/>
        <v>4</v>
      </c>
      <c r="M111" s="9" t="s">
        <v>49</v>
      </c>
      <c r="N111" s="9" t="s">
        <v>45</v>
      </c>
    </row>
    <row r="112" spans="1:20" ht="37.5" x14ac:dyDescent="0.3">
      <c r="A112" s="10">
        <v>5</v>
      </c>
      <c r="B112" s="19" t="s">
        <v>48</v>
      </c>
      <c r="C112" s="10">
        <f t="shared" si="26"/>
        <v>108</v>
      </c>
      <c r="D112" s="18">
        <v>12</v>
      </c>
      <c r="E112" s="18">
        <v>12</v>
      </c>
      <c r="F112" s="18">
        <v>0</v>
      </c>
      <c r="G112" s="18">
        <v>12</v>
      </c>
      <c r="H112" s="10">
        <f t="shared" si="27"/>
        <v>36</v>
      </c>
      <c r="I112" s="18">
        <v>18</v>
      </c>
      <c r="J112" s="10">
        <v>54</v>
      </c>
      <c r="K112" s="10">
        <f>H112/12</f>
        <v>3</v>
      </c>
      <c r="L112" s="10">
        <f t="shared" si="28"/>
        <v>3</v>
      </c>
      <c r="M112" s="10" t="s">
        <v>40</v>
      </c>
      <c r="N112" s="9" t="s">
        <v>45</v>
      </c>
    </row>
    <row r="113" spans="1:14" ht="29.25" customHeight="1" x14ac:dyDescent="0.3">
      <c r="A113" s="10">
        <v>6</v>
      </c>
      <c r="B113" s="19" t="s">
        <v>47</v>
      </c>
      <c r="C113" s="10">
        <f t="shared" si="26"/>
        <v>144</v>
      </c>
      <c r="D113" s="18">
        <v>12</v>
      </c>
      <c r="E113" s="18">
        <v>12</v>
      </c>
      <c r="F113" s="18">
        <v>0</v>
      </c>
      <c r="G113" s="18">
        <v>12</v>
      </c>
      <c r="H113" s="10">
        <f t="shared" si="27"/>
        <v>36</v>
      </c>
      <c r="I113" s="18">
        <v>54</v>
      </c>
      <c r="J113" s="10">
        <v>54</v>
      </c>
      <c r="K113" s="10">
        <f>H113/12</f>
        <v>3</v>
      </c>
      <c r="L113" s="10">
        <f t="shared" si="28"/>
        <v>4</v>
      </c>
      <c r="M113" s="10" t="s">
        <v>40</v>
      </c>
      <c r="N113" s="9" t="s">
        <v>45</v>
      </c>
    </row>
    <row r="114" spans="1:14" ht="37.5" x14ac:dyDescent="0.3">
      <c r="A114" s="10">
        <v>7</v>
      </c>
      <c r="B114" s="19" t="s">
        <v>46</v>
      </c>
      <c r="C114" s="10">
        <f t="shared" si="26"/>
        <v>108</v>
      </c>
      <c r="D114" s="18">
        <v>24</v>
      </c>
      <c r="E114" s="18">
        <v>12</v>
      </c>
      <c r="F114" s="18">
        <v>0</v>
      </c>
      <c r="G114" s="18">
        <v>12</v>
      </c>
      <c r="H114" s="10">
        <f t="shared" si="27"/>
        <v>48</v>
      </c>
      <c r="I114" s="18">
        <v>60</v>
      </c>
      <c r="J114" s="10">
        <v>0</v>
      </c>
      <c r="K114" s="10">
        <f>H114/12</f>
        <v>4</v>
      </c>
      <c r="L114" s="10">
        <f t="shared" si="28"/>
        <v>3</v>
      </c>
      <c r="M114" s="10" t="s">
        <v>37</v>
      </c>
      <c r="N114" s="9" t="s">
        <v>45</v>
      </c>
    </row>
    <row r="115" spans="1:14" ht="18.75" x14ac:dyDescent="0.3">
      <c r="A115" s="16"/>
      <c r="B115" s="17" t="s">
        <v>44</v>
      </c>
      <c r="C115" s="16">
        <f t="shared" ref="C115:L115" si="29">SUM(C108:C114)</f>
        <v>864</v>
      </c>
      <c r="D115" s="16">
        <f t="shared" si="29"/>
        <v>144</v>
      </c>
      <c r="E115" s="16">
        <f t="shared" si="29"/>
        <v>90</v>
      </c>
      <c r="F115" s="16">
        <f t="shared" si="29"/>
        <v>6</v>
      </c>
      <c r="G115" s="16">
        <f t="shared" si="29"/>
        <v>84</v>
      </c>
      <c r="H115" s="16">
        <f t="shared" si="29"/>
        <v>324</v>
      </c>
      <c r="I115" s="16">
        <f t="shared" si="29"/>
        <v>324</v>
      </c>
      <c r="J115" s="16">
        <f t="shared" si="29"/>
        <v>216</v>
      </c>
      <c r="K115" s="16">
        <f t="shared" si="29"/>
        <v>25</v>
      </c>
      <c r="L115" s="16">
        <f t="shared" si="29"/>
        <v>24</v>
      </c>
      <c r="M115" s="15" t="s">
        <v>43</v>
      </c>
      <c r="N115" s="14"/>
    </row>
    <row r="116" spans="1:14" ht="37.5" x14ac:dyDescent="0.3">
      <c r="A116" s="10">
        <v>1</v>
      </c>
      <c r="B116" s="11" t="s">
        <v>42</v>
      </c>
      <c r="C116" s="13">
        <v>216</v>
      </c>
      <c r="D116" s="153" t="s">
        <v>41</v>
      </c>
      <c r="E116" s="154"/>
      <c r="F116" s="154"/>
      <c r="G116" s="154"/>
      <c r="H116" s="154"/>
      <c r="I116" s="154"/>
      <c r="J116" s="154"/>
      <c r="K116" s="155"/>
      <c r="L116" s="13">
        <v>6</v>
      </c>
      <c r="M116" s="12" t="s">
        <v>40</v>
      </c>
      <c r="N116" s="9" t="s">
        <v>39</v>
      </c>
    </row>
    <row r="117" spans="1:14" ht="36.75" customHeight="1" x14ac:dyDescent="0.3">
      <c r="A117" s="10">
        <v>2</v>
      </c>
      <c r="B117" s="11" t="s">
        <v>38</v>
      </c>
      <c r="C117" s="10">
        <v>58</v>
      </c>
      <c r="D117" s="10">
        <v>0</v>
      </c>
      <c r="E117" s="10">
        <v>58</v>
      </c>
      <c r="F117" s="10">
        <v>0</v>
      </c>
      <c r="G117" s="10">
        <v>0</v>
      </c>
      <c r="H117" s="10">
        <v>58</v>
      </c>
      <c r="I117" s="10">
        <v>0</v>
      </c>
      <c r="J117" s="10">
        <v>0</v>
      </c>
      <c r="K117" s="10">
        <v>4</v>
      </c>
      <c r="L117" s="10">
        <v>0</v>
      </c>
      <c r="M117" s="10" t="s">
        <v>37</v>
      </c>
      <c r="N117" s="9" t="s">
        <v>36</v>
      </c>
    </row>
    <row r="118" spans="1:14" ht="18.75" x14ac:dyDescent="0.3">
      <c r="B118" s="156" t="s">
        <v>35</v>
      </c>
      <c r="C118" s="156"/>
      <c r="D118" s="156"/>
      <c r="E118" s="156"/>
      <c r="F118" s="156"/>
      <c r="G118" s="156"/>
      <c r="H118" s="156"/>
      <c r="I118" s="156"/>
      <c r="J118" s="156"/>
      <c r="K118" s="156"/>
      <c r="L118" s="156"/>
      <c r="M118" s="156"/>
      <c r="N118" s="156"/>
    </row>
    <row r="119" spans="1:14" ht="18.75" x14ac:dyDescent="0.3">
      <c r="B119" s="156"/>
      <c r="C119" s="156"/>
      <c r="D119" s="156"/>
      <c r="E119" s="156"/>
      <c r="F119" s="156"/>
      <c r="G119" s="156"/>
      <c r="H119" s="156"/>
      <c r="I119" s="156"/>
      <c r="J119" s="156"/>
      <c r="K119" s="156"/>
      <c r="L119" s="156"/>
      <c r="M119" s="156"/>
      <c r="N119" s="156"/>
    </row>
    <row r="120" spans="1:14" ht="18.75" customHeight="1" x14ac:dyDescent="0.3"/>
    <row r="121" spans="1:14" ht="18.75" customHeight="1" x14ac:dyDescent="0.3"/>
    <row r="122" spans="1:14" ht="18.75" x14ac:dyDescent="0.3"/>
    <row r="123" spans="1:14" ht="18.75" x14ac:dyDescent="0.3"/>
    <row r="124" spans="1:14" ht="18.75" x14ac:dyDescent="0.3"/>
    <row r="125" spans="1:14" ht="18.75" x14ac:dyDescent="0.3"/>
    <row r="126" spans="1:14" ht="18.75" x14ac:dyDescent="0.3"/>
    <row r="127" spans="1:14" ht="18.75" x14ac:dyDescent="0.3"/>
    <row r="128" spans="1:14" ht="18.75" x14ac:dyDescent="0.3"/>
    <row r="129" ht="18.75" x14ac:dyDescent="0.3"/>
    <row r="130" ht="18.75" x14ac:dyDescent="0.3"/>
    <row r="131" ht="18.75" x14ac:dyDescent="0.3"/>
    <row r="132" ht="18.75" x14ac:dyDescent="0.3"/>
    <row r="133" ht="18.75" x14ac:dyDescent="0.3"/>
    <row r="134" ht="18.75" x14ac:dyDescent="0.3"/>
    <row r="135" ht="18.75" x14ac:dyDescent="0.3"/>
    <row r="136" ht="18.75" x14ac:dyDescent="0.3"/>
    <row r="137" ht="18.75" x14ac:dyDescent="0.3"/>
    <row r="138" ht="18.75" x14ac:dyDescent="0.3"/>
    <row r="139" ht="18.75" x14ac:dyDescent="0.3"/>
    <row r="140" ht="18.75" x14ac:dyDescent="0.3"/>
    <row r="141" ht="18.75" x14ac:dyDescent="0.3"/>
    <row r="142" ht="18.75" x14ac:dyDescent="0.3"/>
    <row r="143" ht="18.75" x14ac:dyDescent="0.3"/>
    <row r="144" ht="18.75" x14ac:dyDescent="0.3"/>
    <row r="145" ht="18.75" x14ac:dyDescent="0.3"/>
    <row r="146" ht="18.75" x14ac:dyDescent="0.3"/>
    <row r="147" ht="18.75" x14ac:dyDescent="0.3"/>
    <row r="148" ht="18.75" x14ac:dyDescent="0.3"/>
    <row r="149" ht="18.75" x14ac:dyDescent="0.3"/>
    <row r="150" ht="18.75" x14ac:dyDescent="0.3"/>
    <row r="151" ht="18.75" x14ac:dyDescent="0.3"/>
    <row r="152" ht="18.75" x14ac:dyDescent="0.3"/>
    <row r="153" ht="18.75" x14ac:dyDescent="0.3"/>
    <row r="154" ht="18.75" x14ac:dyDescent="0.3"/>
    <row r="155" ht="18.75" x14ac:dyDescent="0.3"/>
    <row r="156" ht="18.75" x14ac:dyDescent="0.3"/>
    <row r="157" ht="18.75" x14ac:dyDescent="0.3"/>
    <row r="158" ht="18.75" x14ac:dyDescent="0.3"/>
    <row r="159" ht="18.75" x14ac:dyDescent="0.3"/>
    <row r="160" ht="18.75" x14ac:dyDescent="0.3"/>
    <row r="161" ht="18.75" x14ac:dyDescent="0.3"/>
    <row r="162" ht="18.75" x14ac:dyDescent="0.3"/>
    <row r="163" ht="18.75" x14ac:dyDescent="0.3"/>
    <row r="164" ht="18.75" x14ac:dyDescent="0.3"/>
    <row r="165" ht="18.75" x14ac:dyDescent="0.3"/>
    <row r="166" ht="18.75" x14ac:dyDescent="0.3"/>
    <row r="167" ht="18.75" x14ac:dyDescent="0.3"/>
    <row r="168" ht="18.75" x14ac:dyDescent="0.3"/>
    <row r="169" ht="18.75" x14ac:dyDescent="0.3"/>
    <row r="170" ht="18.75" x14ac:dyDescent="0.3"/>
    <row r="171" ht="18.75" x14ac:dyDescent="0.3"/>
    <row r="172" ht="18.75" x14ac:dyDescent="0.3"/>
    <row r="173" ht="18.75" x14ac:dyDescent="0.3"/>
    <row r="174" ht="18.75" x14ac:dyDescent="0.3"/>
    <row r="175" ht="18.75" x14ac:dyDescent="0.3"/>
    <row r="176" ht="18.75" x14ac:dyDescent="0.3"/>
    <row r="177" ht="18.75" x14ac:dyDescent="0.3"/>
    <row r="178" ht="18.75" x14ac:dyDescent="0.3"/>
    <row r="179" ht="18.75" x14ac:dyDescent="0.3"/>
    <row r="180" ht="18.75" x14ac:dyDescent="0.3"/>
    <row r="181" ht="18.75" x14ac:dyDescent="0.3"/>
    <row r="182" ht="18.75" x14ac:dyDescent="0.3"/>
    <row r="183" ht="18.75" x14ac:dyDescent="0.3"/>
    <row r="184" ht="18.75" x14ac:dyDescent="0.3"/>
    <row r="185" ht="18.75" x14ac:dyDescent="0.3"/>
    <row r="186" ht="18.75" x14ac:dyDescent="0.3"/>
    <row r="187" ht="18.75" x14ac:dyDescent="0.3"/>
    <row r="188" ht="18.75" x14ac:dyDescent="0.3"/>
    <row r="189" ht="18.75" x14ac:dyDescent="0.3"/>
    <row r="190" ht="18.75" x14ac:dyDescent="0.3"/>
    <row r="191" ht="18.75" x14ac:dyDescent="0.3"/>
    <row r="192" ht="18.75" x14ac:dyDescent="0.3"/>
    <row r="193" ht="18.75" x14ac:dyDescent="0.3"/>
    <row r="194" ht="18.75" x14ac:dyDescent="0.3"/>
    <row r="195" ht="18.75" x14ac:dyDescent="0.3"/>
    <row r="196" ht="18.75" x14ac:dyDescent="0.3"/>
    <row r="197" ht="18.75" x14ac:dyDescent="0.3"/>
    <row r="198" ht="18.75" x14ac:dyDescent="0.3"/>
    <row r="199" ht="18.75" x14ac:dyDescent="0.3"/>
    <row r="200" ht="18.75" x14ac:dyDescent="0.3"/>
    <row r="201" ht="18.75" x14ac:dyDescent="0.3"/>
    <row r="202" ht="18.75" x14ac:dyDescent="0.3"/>
    <row r="203" ht="18.75" x14ac:dyDescent="0.3"/>
    <row r="204" ht="18.75" x14ac:dyDescent="0.3"/>
    <row r="205" ht="18.75" x14ac:dyDescent="0.3"/>
    <row r="206" ht="18.75" x14ac:dyDescent="0.3"/>
    <row r="207" ht="18.75" x14ac:dyDescent="0.3"/>
    <row r="208" ht="18.75" x14ac:dyDescent="0.3"/>
    <row r="209" ht="18.75" x14ac:dyDescent="0.3"/>
    <row r="210" ht="18.75" x14ac:dyDescent="0.3"/>
    <row r="211" ht="18.75" x14ac:dyDescent="0.3"/>
    <row r="212" ht="18.75" x14ac:dyDescent="0.3"/>
    <row r="213" ht="18.75" x14ac:dyDescent="0.3"/>
    <row r="214" ht="18.75" x14ac:dyDescent="0.3"/>
    <row r="215" ht="18.75" x14ac:dyDescent="0.3"/>
    <row r="216" ht="18.75" x14ac:dyDescent="0.3"/>
    <row r="217" ht="18.75" x14ac:dyDescent="0.3"/>
    <row r="218" ht="18.75" x14ac:dyDescent="0.3"/>
    <row r="219" ht="18.75" x14ac:dyDescent="0.3"/>
    <row r="220" ht="18.75" x14ac:dyDescent="0.3"/>
    <row r="221" ht="18.75" x14ac:dyDescent="0.3"/>
    <row r="222" ht="18.75" x14ac:dyDescent="0.3"/>
    <row r="223" ht="18.75" x14ac:dyDescent="0.3"/>
    <row r="224" ht="18.75" x14ac:dyDescent="0.3"/>
    <row r="225" ht="18.75" x14ac:dyDescent="0.3"/>
    <row r="226" ht="18.75" x14ac:dyDescent="0.3"/>
    <row r="227" ht="18.75" x14ac:dyDescent="0.3"/>
    <row r="228" ht="18.75" x14ac:dyDescent="0.3"/>
    <row r="229" ht="18.75" x14ac:dyDescent="0.3"/>
    <row r="230" ht="18.75" x14ac:dyDescent="0.3"/>
    <row r="231" ht="18.75" x14ac:dyDescent="0.3"/>
    <row r="232" ht="18.75" x14ac:dyDescent="0.3"/>
    <row r="233" ht="18.75" x14ac:dyDescent="0.3"/>
    <row r="234" ht="18.75" x14ac:dyDescent="0.3"/>
    <row r="235" ht="18.75" x14ac:dyDescent="0.3"/>
  </sheetData>
  <mergeCells count="96">
    <mergeCell ref="F105:F106"/>
    <mergeCell ref="G105:G106"/>
    <mergeCell ref="H105:H106"/>
    <mergeCell ref="I105:I106"/>
    <mergeCell ref="B118:N119"/>
    <mergeCell ref="J105:J106"/>
    <mergeCell ref="K105:K106"/>
    <mergeCell ref="L105:L106"/>
    <mergeCell ref="M105:M106"/>
    <mergeCell ref="N105:N106"/>
    <mergeCell ref="D116:K116"/>
    <mergeCell ref="A105:A106"/>
    <mergeCell ref="B105:B106"/>
    <mergeCell ref="C105:C106"/>
    <mergeCell ref="D105:D106"/>
    <mergeCell ref="E105:E106"/>
    <mergeCell ref="K87:K88"/>
    <mergeCell ref="L87:L88"/>
    <mergeCell ref="M87:M88"/>
    <mergeCell ref="N87:N88"/>
    <mergeCell ref="A104:N104"/>
    <mergeCell ref="F87:F88"/>
    <mergeCell ref="G87:G88"/>
    <mergeCell ref="H87:H88"/>
    <mergeCell ref="I87:I88"/>
    <mergeCell ref="J87:J88"/>
    <mergeCell ref="A87:A88"/>
    <mergeCell ref="B87:B88"/>
    <mergeCell ref="C87:C88"/>
    <mergeCell ref="D87:D88"/>
    <mergeCell ref="E87:E88"/>
    <mergeCell ref="A86:N86"/>
    <mergeCell ref="F49:F50"/>
    <mergeCell ref="B68:B69"/>
    <mergeCell ref="I49:I50"/>
    <mergeCell ref="J49:J50"/>
    <mergeCell ref="N68:N69"/>
    <mergeCell ref="M68:M69"/>
    <mergeCell ref="D84:K84"/>
    <mergeCell ref="D68:D69"/>
    <mergeCell ref="H68:H69"/>
    <mergeCell ref="L68:L69"/>
    <mergeCell ref="I68:I69"/>
    <mergeCell ref="J68:J69"/>
    <mergeCell ref="A67:N67"/>
    <mergeCell ref="K68:K69"/>
    <mergeCell ref="E68:E69"/>
    <mergeCell ref="A1:N1"/>
    <mergeCell ref="A3:N3"/>
    <mergeCell ref="A25:N25"/>
    <mergeCell ref="A26:N26"/>
    <mergeCell ref="A4:A5"/>
    <mergeCell ref="N4:N5"/>
    <mergeCell ref="D4:D5"/>
    <mergeCell ref="E4:E5"/>
    <mergeCell ref="F4:F5"/>
    <mergeCell ref="K4:K5"/>
    <mergeCell ref="M4:M5"/>
    <mergeCell ref="A2:N2"/>
    <mergeCell ref="H4:H5"/>
    <mergeCell ref="L4:L5"/>
    <mergeCell ref="B4:B5"/>
    <mergeCell ref="G4:G5"/>
    <mergeCell ref="C4:C5"/>
    <mergeCell ref="H27:H28"/>
    <mergeCell ref="A48:N48"/>
    <mergeCell ref="A49:A50"/>
    <mergeCell ref="F27:F28"/>
    <mergeCell ref="L49:L50"/>
    <mergeCell ref="M27:M28"/>
    <mergeCell ref="N27:N28"/>
    <mergeCell ref="M49:M50"/>
    <mergeCell ref="N49:N50"/>
    <mergeCell ref="H49:H50"/>
    <mergeCell ref="D49:D50"/>
    <mergeCell ref="G49:G50"/>
    <mergeCell ref="C49:C50"/>
    <mergeCell ref="I27:I28"/>
    <mergeCell ref="J27:J28"/>
    <mergeCell ref="I4:I5"/>
    <mergeCell ref="L27:L28"/>
    <mergeCell ref="K49:K50"/>
    <mergeCell ref="D27:D28"/>
    <mergeCell ref="E27:E28"/>
    <mergeCell ref="J4:J5"/>
    <mergeCell ref="K27:K28"/>
    <mergeCell ref="E49:E50"/>
    <mergeCell ref="A27:A28"/>
    <mergeCell ref="B27:B28"/>
    <mergeCell ref="B49:B50"/>
    <mergeCell ref="F68:F69"/>
    <mergeCell ref="G27:G28"/>
    <mergeCell ref="G68:G69"/>
    <mergeCell ref="A68:A69"/>
    <mergeCell ref="C27:C28"/>
    <mergeCell ref="C68:C69"/>
  </mergeCells>
  <pageMargins left="0.19685039370078741" right="0.19685039370078741" top="0.74803149606299213" bottom="0.74803149606299213" header="0.31496062992125984" footer="0.31496062992125984"/>
  <pageSetup paperSize="9" scale="53" fitToHeight="0" orientation="landscape" r:id="rId1"/>
  <rowBreaks count="5" manualBreakCount="5">
    <brk id="24" max="16383" man="1"/>
    <brk id="47" max="16383" man="1"/>
    <brk id="65" max="16383" man="1"/>
    <brk id="84" max="16383" man="1"/>
    <brk id="10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A313"/>
  <sheetViews>
    <sheetView tabSelected="1" topLeftCell="B1" zoomScale="30" zoomScaleNormal="30" zoomScalePageLayoutView="40" workbookViewId="0">
      <selection activeCell="G37" sqref="G37"/>
    </sheetView>
  </sheetViews>
  <sheetFormatPr defaultRowHeight="21" x14ac:dyDescent="0.25"/>
  <cols>
    <col min="1" max="1" width="3.5703125" style="71" bestFit="1" customWidth="1"/>
    <col min="2" max="2" width="14.7109375" style="69" customWidth="1"/>
    <col min="3" max="3" width="30.42578125" style="69" customWidth="1"/>
    <col min="4" max="4" width="21.85546875" style="69" customWidth="1"/>
    <col min="5" max="5" width="159.5703125" style="71" customWidth="1"/>
    <col min="6" max="6" width="170.7109375" style="71" customWidth="1"/>
    <col min="7" max="7" width="158.7109375" style="71" customWidth="1"/>
    <col min="8" max="8" width="14.7109375" style="102" customWidth="1"/>
    <col min="9" max="9" width="30.28515625" style="102" customWidth="1"/>
    <col min="10" max="10" width="13" style="102" customWidth="1"/>
    <col min="11" max="11" width="255.5703125" style="71" customWidth="1"/>
    <col min="12" max="12" width="255.28515625" style="71" customWidth="1"/>
    <col min="13" max="13" width="243.7109375" style="71" customWidth="1"/>
    <col min="14" max="14" width="17.28515625" style="102" customWidth="1"/>
    <col min="15" max="15" width="25.140625" style="102" customWidth="1"/>
    <col min="16" max="16" width="30.28515625" style="102" customWidth="1"/>
    <col min="17" max="17" width="210.7109375" style="71" customWidth="1"/>
    <col min="18" max="18" width="242.7109375" style="71" customWidth="1"/>
    <col min="19" max="19" width="16.85546875" style="102" customWidth="1"/>
    <col min="20" max="20" width="40.42578125" style="102" customWidth="1"/>
    <col min="21" max="21" width="27.7109375" style="102" customWidth="1"/>
    <col min="22" max="22" width="177.140625" style="71" customWidth="1"/>
    <col min="23" max="23" width="202.5703125" style="71" customWidth="1"/>
    <col min="24" max="24" width="14.7109375" style="102" customWidth="1"/>
    <col min="25" max="25" width="50.28515625" style="102" customWidth="1"/>
    <col min="26" max="26" width="41.5703125" style="102" customWidth="1"/>
    <col min="27" max="27" width="184.85546875" style="71" customWidth="1"/>
    <col min="28" max="28" width="233.5703125" style="71" customWidth="1"/>
    <col min="29" max="29" width="19.7109375" style="102" customWidth="1"/>
    <col min="30" max="30" width="27.42578125" style="102" customWidth="1"/>
    <col min="31" max="31" width="48.28515625" style="102" customWidth="1"/>
    <col min="32" max="32" width="203" style="71" customWidth="1"/>
    <col min="33" max="33" width="196" style="71" customWidth="1"/>
    <col min="34" max="47" width="9.140625" style="71" customWidth="1"/>
    <col min="48" max="16384" width="9.140625" style="71"/>
  </cols>
  <sheetData>
    <row r="1" spans="1:53" ht="49.5" customHeight="1" x14ac:dyDescent="0.25">
      <c r="B1" s="177"/>
      <c r="C1" s="177"/>
      <c r="D1" s="177"/>
      <c r="E1" s="177"/>
      <c r="F1" s="177"/>
      <c r="G1" s="177"/>
      <c r="H1" s="71"/>
      <c r="I1" s="71"/>
      <c r="J1" s="71"/>
      <c r="N1" s="71"/>
      <c r="O1" s="103"/>
      <c r="P1" s="103"/>
      <c r="Q1" s="70"/>
      <c r="S1" s="116"/>
      <c r="T1" s="112"/>
      <c r="U1" s="112"/>
      <c r="V1" s="116"/>
      <c r="W1" s="176" t="s">
        <v>383</v>
      </c>
      <c r="X1" s="71"/>
      <c r="Y1" s="103"/>
      <c r="Z1" s="103"/>
      <c r="AA1" s="70"/>
      <c r="AC1" s="71"/>
      <c r="AD1" s="103"/>
      <c r="AE1" s="103"/>
    </row>
    <row r="2" spans="1:53" ht="268.5" customHeight="1" x14ac:dyDescent="0.25">
      <c r="B2" s="177"/>
      <c r="C2" s="177"/>
      <c r="D2" s="177"/>
      <c r="E2" s="177"/>
      <c r="F2" s="177"/>
      <c r="G2" s="177"/>
      <c r="H2" s="71"/>
      <c r="I2" s="71"/>
      <c r="J2" s="71"/>
      <c r="N2" s="71"/>
      <c r="O2" s="103"/>
      <c r="P2" s="103"/>
      <c r="Q2" s="70"/>
      <c r="S2" s="116"/>
      <c r="T2" s="112"/>
      <c r="U2" s="112"/>
      <c r="V2" s="116"/>
      <c r="W2" s="176"/>
      <c r="X2" s="71"/>
      <c r="Y2" s="103"/>
      <c r="Z2" s="103"/>
      <c r="AA2" s="70"/>
      <c r="AC2" s="71"/>
      <c r="AD2" s="103"/>
      <c r="AE2" s="103"/>
    </row>
    <row r="3" spans="1:53" ht="15" customHeight="1" x14ac:dyDescent="0.25">
      <c r="B3" s="171"/>
      <c r="C3" s="171"/>
      <c r="D3" s="171"/>
      <c r="E3" s="171"/>
      <c r="F3" s="171"/>
      <c r="G3" s="171"/>
      <c r="H3" s="71"/>
      <c r="I3" s="71"/>
      <c r="J3" s="71"/>
      <c r="N3" s="71"/>
      <c r="O3" s="103"/>
      <c r="P3" s="103"/>
      <c r="Q3" s="70"/>
      <c r="S3" s="116"/>
      <c r="T3" s="112"/>
      <c r="U3" s="112"/>
      <c r="V3" s="116"/>
      <c r="W3" s="116"/>
      <c r="X3" s="71"/>
      <c r="Y3" s="103"/>
      <c r="Z3" s="103"/>
      <c r="AA3" s="70"/>
      <c r="AC3" s="71"/>
      <c r="AD3" s="103"/>
      <c r="AE3" s="103"/>
    </row>
    <row r="4" spans="1:53" ht="61.5" x14ac:dyDescent="0.25">
      <c r="B4" s="171"/>
      <c r="C4" s="171"/>
      <c r="D4" s="171"/>
      <c r="E4" s="171"/>
      <c r="F4" s="171"/>
      <c r="G4" s="171"/>
      <c r="H4" s="71"/>
      <c r="I4" s="71"/>
      <c r="J4" s="71"/>
      <c r="N4" s="71"/>
      <c r="O4" s="71"/>
      <c r="P4" s="71"/>
      <c r="S4" s="116"/>
      <c r="T4" s="116"/>
      <c r="U4" s="116"/>
      <c r="V4" s="116"/>
      <c r="W4" s="116"/>
      <c r="X4" s="71"/>
      <c r="Y4" s="71"/>
      <c r="Z4" s="71"/>
      <c r="AC4" s="71"/>
      <c r="AD4" s="71"/>
      <c r="AE4" s="71"/>
    </row>
    <row r="5" spans="1:53" ht="295.5" customHeight="1" x14ac:dyDescent="0.25">
      <c r="B5" s="172"/>
      <c r="C5" s="172"/>
      <c r="D5" s="172"/>
      <c r="E5" s="172"/>
      <c r="F5" s="172"/>
      <c r="G5" s="172"/>
      <c r="H5" s="71"/>
      <c r="I5" s="71"/>
      <c r="J5" s="71"/>
      <c r="N5" s="71"/>
      <c r="O5" s="71"/>
      <c r="P5" s="71"/>
      <c r="S5" s="178" t="s">
        <v>387</v>
      </c>
      <c r="T5" s="178"/>
      <c r="U5" s="178"/>
      <c r="V5" s="178"/>
      <c r="W5" s="178"/>
      <c r="X5" s="71"/>
      <c r="Y5" s="71"/>
      <c r="Z5" s="71"/>
      <c r="AC5" s="71"/>
      <c r="AD5" s="71"/>
      <c r="AE5" s="71"/>
    </row>
    <row r="6" spans="1:53" s="66" customFormat="1" ht="135" customHeight="1" x14ac:dyDescent="0.25">
      <c r="A6" s="71"/>
      <c r="B6" s="113" t="s">
        <v>0</v>
      </c>
      <c r="C6" s="113" t="s">
        <v>1</v>
      </c>
      <c r="D6" s="113" t="s">
        <v>2</v>
      </c>
      <c r="E6" s="130" t="s">
        <v>12</v>
      </c>
      <c r="F6" s="130" t="s">
        <v>13</v>
      </c>
      <c r="G6" s="131" t="s">
        <v>33</v>
      </c>
      <c r="H6" s="113" t="s">
        <v>0</v>
      </c>
      <c r="I6" s="113" t="s">
        <v>1</v>
      </c>
      <c r="J6" s="113" t="s">
        <v>2</v>
      </c>
      <c r="K6" s="130" t="s">
        <v>14</v>
      </c>
      <c r="L6" s="130" t="s">
        <v>15</v>
      </c>
      <c r="M6" s="130" t="s">
        <v>342</v>
      </c>
      <c r="N6" s="133" t="s">
        <v>0</v>
      </c>
      <c r="O6" s="113" t="s">
        <v>1</v>
      </c>
      <c r="P6" s="113" t="s">
        <v>2</v>
      </c>
      <c r="Q6" s="130" t="s">
        <v>20</v>
      </c>
      <c r="R6" s="130" t="s">
        <v>222</v>
      </c>
      <c r="S6" s="113" t="s">
        <v>0</v>
      </c>
      <c r="T6" s="113" t="s">
        <v>1</v>
      </c>
      <c r="U6" s="113" t="s">
        <v>2</v>
      </c>
      <c r="V6" s="130" t="s">
        <v>21</v>
      </c>
      <c r="W6" s="130" t="s">
        <v>223</v>
      </c>
      <c r="X6" s="113" t="s">
        <v>0</v>
      </c>
      <c r="Y6" s="113" t="s">
        <v>1</v>
      </c>
      <c r="Z6" s="113" t="s">
        <v>2</v>
      </c>
      <c r="AA6" s="130" t="s">
        <v>16</v>
      </c>
      <c r="AB6" s="130" t="s">
        <v>17</v>
      </c>
      <c r="AC6" s="113" t="s">
        <v>0</v>
      </c>
      <c r="AD6" s="113" t="s">
        <v>1</v>
      </c>
      <c r="AE6" s="113" t="s">
        <v>2</v>
      </c>
      <c r="AF6" s="130" t="s">
        <v>18</v>
      </c>
      <c r="AG6" s="130" t="s">
        <v>19</v>
      </c>
      <c r="AH6" s="72"/>
      <c r="AI6" s="72"/>
      <c r="AJ6" s="72"/>
      <c r="AK6" s="72"/>
      <c r="AL6" s="72"/>
      <c r="AM6" s="72"/>
      <c r="AN6" s="72"/>
      <c r="AO6" s="72"/>
      <c r="AP6" s="72"/>
      <c r="AQ6" s="72"/>
      <c r="AR6" s="72"/>
      <c r="AS6" s="72"/>
      <c r="AT6" s="72"/>
      <c r="AU6" s="72"/>
      <c r="AV6" s="72"/>
      <c r="AW6" s="72"/>
      <c r="AX6" s="72"/>
      <c r="AY6" s="72"/>
      <c r="AZ6" s="72"/>
      <c r="BA6" s="72"/>
    </row>
    <row r="7" spans="1:53" ht="149.25" customHeight="1" x14ac:dyDescent="0.25">
      <c r="B7" s="161" t="s">
        <v>7</v>
      </c>
      <c r="C7" s="158" t="s">
        <v>24</v>
      </c>
      <c r="D7" s="158" t="s">
        <v>3</v>
      </c>
      <c r="E7" s="114" t="s">
        <v>370</v>
      </c>
      <c r="F7" s="158" t="s">
        <v>466</v>
      </c>
      <c r="G7" s="162"/>
      <c r="H7" s="161" t="s">
        <v>7</v>
      </c>
      <c r="I7" s="158" t="s">
        <v>24</v>
      </c>
      <c r="J7" s="158" t="s">
        <v>3</v>
      </c>
      <c r="K7" s="137" t="s">
        <v>392</v>
      </c>
      <c r="L7" s="158" t="s">
        <v>467</v>
      </c>
      <c r="M7" s="158"/>
      <c r="N7" s="173" t="s">
        <v>7</v>
      </c>
      <c r="O7" s="158" t="s">
        <v>24</v>
      </c>
      <c r="P7" s="158" t="s">
        <v>3</v>
      </c>
      <c r="Q7" s="159" t="s">
        <v>445</v>
      </c>
      <c r="R7" s="159" t="s">
        <v>308</v>
      </c>
      <c r="S7" s="161" t="s">
        <v>7</v>
      </c>
      <c r="T7" s="158" t="s">
        <v>24</v>
      </c>
      <c r="U7" s="158" t="s">
        <v>3</v>
      </c>
      <c r="V7" s="159" t="s">
        <v>334</v>
      </c>
      <c r="W7" s="159" t="s">
        <v>330</v>
      </c>
      <c r="X7" s="161" t="s">
        <v>7</v>
      </c>
      <c r="Y7" s="158" t="s">
        <v>24</v>
      </c>
      <c r="Z7" s="158" t="s">
        <v>3</v>
      </c>
      <c r="AA7" s="164" t="s">
        <v>310</v>
      </c>
      <c r="AB7" s="165"/>
      <c r="AC7" s="161" t="s">
        <v>7</v>
      </c>
      <c r="AD7" s="158" t="s">
        <v>24</v>
      </c>
      <c r="AE7" s="158" t="s">
        <v>3</v>
      </c>
      <c r="AF7" s="159" t="s">
        <v>379</v>
      </c>
      <c r="AG7" s="159" t="s">
        <v>338</v>
      </c>
    </row>
    <row r="8" spans="1:53" ht="195" customHeight="1" x14ac:dyDescent="0.25">
      <c r="B8" s="161"/>
      <c r="C8" s="158"/>
      <c r="D8" s="158"/>
      <c r="E8" s="114" t="s">
        <v>440</v>
      </c>
      <c r="F8" s="114" t="s">
        <v>336</v>
      </c>
      <c r="G8" s="120" t="s">
        <v>432</v>
      </c>
      <c r="H8" s="161"/>
      <c r="I8" s="158"/>
      <c r="J8" s="158"/>
      <c r="K8" s="136" t="s">
        <v>391</v>
      </c>
      <c r="L8" s="136" t="s">
        <v>432</v>
      </c>
      <c r="M8" s="136" t="s">
        <v>373</v>
      </c>
      <c r="N8" s="173"/>
      <c r="O8" s="158"/>
      <c r="P8" s="158"/>
      <c r="Q8" s="160"/>
      <c r="R8" s="160"/>
      <c r="S8" s="161"/>
      <c r="T8" s="158"/>
      <c r="U8" s="158"/>
      <c r="V8" s="160"/>
      <c r="W8" s="160"/>
      <c r="X8" s="161"/>
      <c r="Y8" s="158"/>
      <c r="Z8" s="158"/>
      <c r="AA8" s="166"/>
      <c r="AB8" s="167"/>
      <c r="AC8" s="161"/>
      <c r="AD8" s="158"/>
      <c r="AE8" s="158"/>
      <c r="AF8" s="160"/>
      <c r="AG8" s="160"/>
    </row>
    <row r="9" spans="1:53" ht="135.75" customHeight="1" x14ac:dyDescent="0.25">
      <c r="A9" s="71">
        <v>0</v>
      </c>
      <c r="B9" s="161"/>
      <c r="C9" s="158" t="s">
        <v>25</v>
      </c>
      <c r="D9" s="158" t="s">
        <v>4</v>
      </c>
      <c r="E9" s="158" t="s">
        <v>32</v>
      </c>
      <c r="F9" s="158" t="s">
        <v>305</v>
      </c>
      <c r="G9" s="162" t="s">
        <v>311</v>
      </c>
      <c r="H9" s="161"/>
      <c r="I9" s="158" t="s">
        <v>25</v>
      </c>
      <c r="J9" s="158" t="s">
        <v>4</v>
      </c>
      <c r="K9" s="136" t="s">
        <v>399</v>
      </c>
      <c r="L9" s="136" t="s">
        <v>444</v>
      </c>
      <c r="M9" s="138"/>
      <c r="N9" s="173"/>
      <c r="O9" s="158" t="s">
        <v>25</v>
      </c>
      <c r="P9" s="158" t="s">
        <v>4</v>
      </c>
      <c r="Q9" s="159" t="s">
        <v>312</v>
      </c>
      <c r="R9" s="168" t="s">
        <v>313</v>
      </c>
      <c r="S9" s="161"/>
      <c r="T9" s="158" t="s">
        <v>25</v>
      </c>
      <c r="U9" s="158" t="s">
        <v>4</v>
      </c>
      <c r="V9" s="159" t="s">
        <v>335</v>
      </c>
      <c r="W9" s="159" t="s">
        <v>331</v>
      </c>
      <c r="X9" s="161"/>
      <c r="Y9" s="158" t="s">
        <v>25</v>
      </c>
      <c r="Z9" s="158" t="s">
        <v>4</v>
      </c>
      <c r="AA9" s="159" t="s">
        <v>304</v>
      </c>
      <c r="AB9" s="159" t="s">
        <v>434</v>
      </c>
      <c r="AC9" s="161"/>
      <c r="AD9" s="158" t="s">
        <v>25</v>
      </c>
      <c r="AE9" s="158" t="s">
        <v>4</v>
      </c>
      <c r="AF9" s="159" t="s">
        <v>367</v>
      </c>
      <c r="AG9" s="159" t="s">
        <v>339</v>
      </c>
    </row>
    <row r="10" spans="1:53" ht="141.75" customHeight="1" x14ac:dyDescent="0.25">
      <c r="B10" s="161"/>
      <c r="C10" s="158"/>
      <c r="D10" s="158"/>
      <c r="E10" s="158"/>
      <c r="F10" s="158"/>
      <c r="G10" s="162"/>
      <c r="H10" s="161"/>
      <c r="I10" s="158"/>
      <c r="J10" s="158"/>
      <c r="K10" s="136" t="s">
        <v>400</v>
      </c>
      <c r="L10" s="136"/>
      <c r="M10" s="136" t="s">
        <v>444</v>
      </c>
      <c r="N10" s="173"/>
      <c r="O10" s="158"/>
      <c r="P10" s="158"/>
      <c r="Q10" s="160"/>
      <c r="R10" s="160"/>
      <c r="S10" s="161"/>
      <c r="T10" s="158"/>
      <c r="U10" s="158"/>
      <c r="V10" s="160"/>
      <c r="W10" s="160"/>
      <c r="X10" s="161"/>
      <c r="Y10" s="158"/>
      <c r="Z10" s="158"/>
      <c r="AA10" s="160"/>
      <c r="AB10" s="160"/>
      <c r="AC10" s="161"/>
      <c r="AD10" s="158"/>
      <c r="AE10" s="158"/>
      <c r="AF10" s="160"/>
      <c r="AG10" s="160"/>
    </row>
    <row r="11" spans="1:53" ht="186.75" customHeight="1" x14ac:dyDescent="0.25">
      <c r="B11" s="161"/>
      <c r="C11" s="158" t="s">
        <v>26</v>
      </c>
      <c r="D11" s="158" t="s">
        <v>5</v>
      </c>
      <c r="E11" s="114" t="s">
        <v>470</v>
      </c>
      <c r="F11" s="114" t="s">
        <v>370</v>
      </c>
      <c r="G11" s="120" t="s">
        <v>432</v>
      </c>
      <c r="H11" s="161"/>
      <c r="I11" s="158" t="s">
        <v>26</v>
      </c>
      <c r="J11" s="158" t="s">
        <v>5</v>
      </c>
      <c r="K11" s="136" t="s">
        <v>401</v>
      </c>
      <c r="L11" s="138"/>
      <c r="M11" s="158" t="s">
        <v>372</v>
      </c>
      <c r="N11" s="173"/>
      <c r="O11" s="158" t="s">
        <v>26</v>
      </c>
      <c r="P11" s="158" t="s">
        <v>5</v>
      </c>
      <c r="Q11" s="159" t="s">
        <v>362</v>
      </c>
      <c r="R11" s="159" t="s">
        <v>357</v>
      </c>
      <c r="S11" s="161"/>
      <c r="T11" s="158" t="s">
        <v>26</v>
      </c>
      <c r="U11" s="158" t="s">
        <v>5</v>
      </c>
      <c r="V11" s="158" t="s">
        <v>359</v>
      </c>
      <c r="W11" s="159" t="s">
        <v>417</v>
      </c>
      <c r="X11" s="161"/>
      <c r="Y11" s="158" t="s">
        <v>26</v>
      </c>
      <c r="Z11" s="158" t="s">
        <v>5</v>
      </c>
      <c r="AA11" s="164" t="s">
        <v>448</v>
      </c>
      <c r="AB11" s="159" t="s">
        <v>341</v>
      </c>
      <c r="AC11" s="161"/>
      <c r="AD11" s="158" t="s">
        <v>26</v>
      </c>
      <c r="AE11" s="158" t="s">
        <v>5</v>
      </c>
      <c r="AF11" s="159" t="s">
        <v>379</v>
      </c>
      <c r="AG11" s="159" t="s">
        <v>435</v>
      </c>
    </row>
    <row r="12" spans="1:53" ht="176.25" customHeight="1" x14ac:dyDescent="0.25">
      <c r="B12" s="161"/>
      <c r="C12" s="158"/>
      <c r="D12" s="158"/>
      <c r="E12" s="114" t="s">
        <v>449</v>
      </c>
      <c r="F12" s="114" t="s">
        <v>390</v>
      </c>
      <c r="G12" s="120"/>
      <c r="H12" s="161"/>
      <c r="I12" s="158"/>
      <c r="J12" s="158"/>
      <c r="K12" s="136" t="s">
        <v>402</v>
      </c>
      <c r="L12" s="138"/>
      <c r="M12" s="158"/>
      <c r="N12" s="173"/>
      <c r="O12" s="158"/>
      <c r="P12" s="158"/>
      <c r="Q12" s="160"/>
      <c r="R12" s="160"/>
      <c r="S12" s="161"/>
      <c r="T12" s="158"/>
      <c r="U12" s="158"/>
      <c r="V12" s="158"/>
      <c r="W12" s="160"/>
      <c r="X12" s="161"/>
      <c r="Y12" s="158"/>
      <c r="Z12" s="158"/>
      <c r="AA12" s="166"/>
      <c r="AB12" s="160"/>
      <c r="AC12" s="161"/>
      <c r="AD12" s="158"/>
      <c r="AE12" s="158"/>
      <c r="AF12" s="160"/>
      <c r="AG12" s="160"/>
    </row>
    <row r="13" spans="1:53" ht="153.75" customHeight="1" x14ac:dyDescent="0.25">
      <c r="B13" s="161"/>
      <c r="C13" s="158" t="s">
        <v>23</v>
      </c>
      <c r="D13" s="158" t="s">
        <v>6</v>
      </c>
      <c r="E13" s="116"/>
      <c r="F13" s="158" t="s">
        <v>344</v>
      </c>
      <c r="G13" s="162"/>
      <c r="H13" s="161"/>
      <c r="I13" s="158" t="s">
        <v>23</v>
      </c>
      <c r="J13" s="158" t="s">
        <v>6</v>
      </c>
      <c r="K13" s="138"/>
      <c r="L13" s="138"/>
      <c r="M13" s="136" t="s">
        <v>463</v>
      </c>
      <c r="N13" s="173"/>
      <c r="O13" s="158" t="s">
        <v>23</v>
      </c>
      <c r="P13" s="158" t="s">
        <v>6</v>
      </c>
      <c r="Q13" s="159" t="s">
        <v>333</v>
      </c>
      <c r="R13" s="114"/>
      <c r="S13" s="161"/>
      <c r="T13" s="158" t="s">
        <v>23</v>
      </c>
      <c r="U13" s="158" t="s">
        <v>6</v>
      </c>
      <c r="V13" s="116"/>
      <c r="W13" s="159"/>
      <c r="X13" s="161"/>
      <c r="Y13" s="158" t="s">
        <v>23</v>
      </c>
      <c r="Z13" s="158" t="s">
        <v>6</v>
      </c>
      <c r="AA13" s="159" t="s">
        <v>385</v>
      </c>
      <c r="AB13" s="159" t="s">
        <v>434</v>
      </c>
      <c r="AC13" s="161"/>
      <c r="AD13" s="158" t="s">
        <v>23</v>
      </c>
      <c r="AE13" s="158" t="s">
        <v>6</v>
      </c>
      <c r="AF13" s="116"/>
      <c r="AG13" s="159" t="s">
        <v>393</v>
      </c>
    </row>
    <row r="14" spans="1:53" ht="90.75" customHeight="1" x14ac:dyDescent="0.25">
      <c r="B14" s="161"/>
      <c r="C14" s="158"/>
      <c r="D14" s="158"/>
      <c r="E14" s="116"/>
      <c r="F14" s="114" t="s">
        <v>344</v>
      </c>
      <c r="G14" s="126"/>
      <c r="H14" s="161"/>
      <c r="I14" s="158"/>
      <c r="J14" s="158"/>
      <c r="K14" s="132"/>
      <c r="L14" s="158" t="s">
        <v>376</v>
      </c>
      <c r="M14" s="158"/>
      <c r="N14" s="173"/>
      <c r="O14" s="158"/>
      <c r="P14" s="158"/>
      <c r="Q14" s="160"/>
      <c r="R14" s="114"/>
      <c r="S14" s="161"/>
      <c r="T14" s="158"/>
      <c r="U14" s="158"/>
      <c r="V14" s="116"/>
      <c r="W14" s="160"/>
      <c r="X14" s="161"/>
      <c r="Y14" s="158"/>
      <c r="Z14" s="158"/>
      <c r="AA14" s="160"/>
      <c r="AB14" s="160"/>
      <c r="AC14" s="161"/>
      <c r="AD14" s="158"/>
      <c r="AE14" s="158"/>
      <c r="AF14" s="116"/>
      <c r="AG14" s="160"/>
    </row>
    <row r="15" spans="1:53" s="73" customFormat="1" x14ac:dyDescent="0.25">
      <c r="A15" s="71"/>
      <c r="B15" s="117"/>
      <c r="C15" s="117"/>
      <c r="D15" s="117"/>
      <c r="E15" s="117"/>
      <c r="F15" s="117"/>
      <c r="G15" s="127"/>
      <c r="H15" s="117"/>
      <c r="I15" s="117"/>
      <c r="J15" s="117"/>
      <c r="K15" s="117"/>
      <c r="L15" s="117"/>
      <c r="M15" s="117"/>
      <c r="N15" s="134"/>
      <c r="O15" s="117"/>
      <c r="P15" s="117"/>
      <c r="Q15" s="117"/>
      <c r="R15" s="117"/>
      <c r="S15" s="117"/>
      <c r="T15" s="117"/>
      <c r="U15" s="117"/>
      <c r="V15" s="117"/>
      <c r="W15" s="117"/>
      <c r="X15" s="117"/>
      <c r="Y15" s="117"/>
      <c r="Z15" s="117"/>
      <c r="AA15" s="117"/>
      <c r="AB15" s="117"/>
      <c r="AC15" s="117"/>
      <c r="AD15" s="117"/>
      <c r="AE15" s="117"/>
      <c r="AF15" s="117"/>
      <c r="AG15" s="117"/>
      <c r="AH15" s="71"/>
      <c r="AI15" s="71"/>
      <c r="AJ15" s="71"/>
      <c r="AK15" s="71"/>
      <c r="AL15" s="71"/>
      <c r="AM15" s="71"/>
    </row>
    <row r="16" spans="1:53" ht="133.5" customHeight="1" x14ac:dyDescent="0.25">
      <c r="B16" s="161" t="s">
        <v>8</v>
      </c>
      <c r="C16" s="158" t="s">
        <v>24</v>
      </c>
      <c r="D16" s="158" t="s">
        <v>3</v>
      </c>
      <c r="E16" s="114" t="s">
        <v>427</v>
      </c>
      <c r="F16" s="114" t="s">
        <v>396</v>
      </c>
      <c r="G16" s="164" t="s">
        <v>428</v>
      </c>
      <c r="H16" s="161" t="s">
        <v>8</v>
      </c>
      <c r="I16" s="158" t="s">
        <v>24</v>
      </c>
      <c r="J16" s="158" t="s">
        <v>3</v>
      </c>
      <c r="K16" s="169" t="s">
        <v>464</v>
      </c>
      <c r="L16" s="158" t="s">
        <v>453</v>
      </c>
      <c r="M16" s="158"/>
      <c r="N16" s="173" t="s">
        <v>8</v>
      </c>
      <c r="O16" s="158" t="s">
        <v>24</v>
      </c>
      <c r="P16" s="158" t="s">
        <v>3</v>
      </c>
      <c r="Q16" s="158" t="s">
        <v>307</v>
      </c>
      <c r="R16" s="158" t="s">
        <v>424</v>
      </c>
      <c r="S16" s="161" t="s">
        <v>8</v>
      </c>
      <c r="T16" s="158" t="s">
        <v>24</v>
      </c>
      <c r="U16" s="158" t="s">
        <v>3</v>
      </c>
      <c r="V16" s="158" t="s">
        <v>326</v>
      </c>
      <c r="W16" s="158" t="s">
        <v>348</v>
      </c>
      <c r="X16" s="161" t="s">
        <v>8</v>
      </c>
      <c r="Y16" s="158" t="s">
        <v>24</v>
      </c>
      <c r="Z16" s="158" t="s">
        <v>3</v>
      </c>
      <c r="AA16" s="159" t="s">
        <v>306</v>
      </c>
      <c r="AB16" s="159" t="s">
        <v>315</v>
      </c>
      <c r="AC16" s="161" t="s">
        <v>8</v>
      </c>
      <c r="AD16" s="158" t="s">
        <v>24</v>
      </c>
      <c r="AE16" s="158" t="s">
        <v>3</v>
      </c>
      <c r="AF16" s="159" t="s">
        <v>437</v>
      </c>
      <c r="AG16" s="159" t="s">
        <v>332</v>
      </c>
    </row>
    <row r="17" spans="1:39" ht="129.75" customHeight="1" x14ac:dyDescent="0.25">
      <c r="B17" s="161"/>
      <c r="C17" s="158"/>
      <c r="D17" s="158"/>
      <c r="E17" s="114" t="s">
        <v>336</v>
      </c>
      <c r="F17" s="114" t="s">
        <v>397</v>
      </c>
      <c r="G17" s="166"/>
      <c r="H17" s="161"/>
      <c r="I17" s="158"/>
      <c r="J17" s="158"/>
      <c r="K17" s="169"/>
      <c r="L17" s="136" t="s">
        <v>454</v>
      </c>
      <c r="M17" s="136" t="s">
        <v>442</v>
      </c>
      <c r="N17" s="173"/>
      <c r="O17" s="158"/>
      <c r="P17" s="158"/>
      <c r="Q17" s="158"/>
      <c r="R17" s="158"/>
      <c r="S17" s="161"/>
      <c r="T17" s="158"/>
      <c r="U17" s="158"/>
      <c r="V17" s="158"/>
      <c r="W17" s="158"/>
      <c r="X17" s="161"/>
      <c r="Y17" s="158"/>
      <c r="Z17" s="158"/>
      <c r="AA17" s="160"/>
      <c r="AB17" s="160"/>
      <c r="AC17" s="161"/>
      <c r="AD17" s="158"/>
      <c r="AE17" s="158"/>
      <c r="AF17" s="160"/>
      <c r="AG17" s="160"/>
    </row>
    <row r="18" spans="1:39" ht="141.75" customHeight="1" x14ac:dyDescent="0.25">
      <c r="B18" s="161"/>
      <c r="C18" s="158" t="s">
        <v>25</v>
      </c>
      <c r="D18" s="158" t="s">
        <v>4</v>
      </c>
      <c r="E18" s="159" t="s">
        <v>429</v>
      </c>
      <c r="F18" s="159" t="s">
        <v>398</v>
      </c>
      <c r="G18" s="164" t="s">
        <v>316</v>
      </c>
      <c r="H18" s="161"/>
      <c r="I18" s="158" t="s">
        <v>25</v>
      </c>
      <c r="J18" s="158" t="s">
        <v>4</v>
      </c>
      <c r="K18" s="158" t="s">
        <v>368</v>
      </c>
      <c r="L18" s="158" t="s">
        <v>426</v>
      </c>
      <c r="M18" s="158"/>
      <c r="N18" s="173"/>
      <c r="O18" s="158" t="s">
        <v>25</v>
      </c>
      <c r="P18" s="158" t="s">
        <v>4</v>
      </c>
      <c r="Q18" s="114" t="s">
        <v>432</v>
      </c>
      <c r="R18" s="114" t="s">
        <v>423</v>
      </c>
      <c r="S18" s="161"/>
      <c r="T18" s="158" t="s">
        <v>25</v>
      </c>
      <c r="U18" s="158" t="s">
        <v>4</v>
      </c>
      <c r="V18" s="114" t="s">
        <v>326</v>
      </c>
      <c r="W18" s="114" t="s">
        <v>331</v>
      </c>
      <c r="X18" s="161"/>
      <c r="Y18" s="158" t="s">
        <v>25</v>
      </c>
      <c r="Z18" s="158" t="s">
        <v>4</v>
      </c>
      <c r="AA18" s="114" t="s">
        <v>304</v>
      </c>
      <c r="AB18" s="114" t="s">
        <v>310</v>
      </c>
      <c r="AC18" s="161"/>
      <c r="AD18" s="158" t="s">
        <v>25</v>
      </c>
      <c r="AE18" s="158" t="s">
        <v>4</v>
      </c>
      <c r="AF18" s="159" t="s">
        <v>354</v>
      </c>
      <c r="AG18" s="114" t="s">
        <v>338</v>
      </c>
    </row>
    <row r="19" spans="1:39" ht="153" customHeight="1" x14ac:dyDescent="0.25">
      <c r="B19" s="161"/>
      <c r="C19" s="158"/>
      <c r="D19" s="158"/>
      <c r="E19" s="160"/>
      <c r="F19" s="160"/>
      <c r="G19" s="166"/>
      <c r="H19" s="161"/>
      <c r="I19" s="158"/>
      <c r="J19" s="158"/>
      <c r="K19" s="158"/>
      <c r="L19" s="136" t="s">
        <v>468</v>
      </c>
      <c r="M19" s="136" t="s">
        <v>432</v>
      </c>
      <c r="N19" s="173"/>
      <c r="O19" s="158"/>
      <c r="P19" s="158"/>
      <c r="Q19" s="158" t="s">
        <v>314</v>
      </c>
      <c r="R19" s="158"/>
      <c r="S19" s="161"/>
      <c r="T19" s="158"/>
      <c r="U19" s="158"/>
      <c r="V19" s="114" t="s">
        <v>335</v>
      </c>
      <c r="W19" s="114" t="s">
        <v>348</v>
      </c>
      <c r="X19" s="161"/>
      <c r="Y19" s="158"/>
      <c r="Z19" s="158"/>
      <c r="AA19" s="114" t="s">
        <v>310</v>
      </c>
      <c r="AB19" s="114" t="s">
        <v>305</v>
      </c>
      <c r="AC19" s="161"/>
      <c r="AD19" s="158"/>
      <c r="AE19" s="158"/>
      <c r="AF19" s="160"/>
      <c r="AG19" s="114" t="s">
        <v>332</v>
      </c>
    </row>
    <row r="20" spans="1:39" ht="143.25" customHeight="1" x14ac:dyDescent="0.25">
      <c r="B20" s="161"/>
      <c r="C20" s="158" t="s">
        <v>26</v>
      </c>
      <c r="D20" s="158" t="s">
        <v>5</v>
      </c>
      <c r="E20" s="114" t="s">
        <v>32</v>
      </c>
      <c r="F20" s="114" t="s">
        <v>305</v>
      </c>
      <c r="G20" s="120"/>
      <c r="H20" s="161"/>
      <c r="I20" s="158" t="s">
        <v>26</v>
      </c>
      <c r="J20" s="158" t="s">
        <v>5</v>
      </c>
      <c r="K20" s="158" t="s">
        <v>369</v>
      </c>
      <c r="L20" s="136" t="s">
        <v>442</v>
      </c>
      <c r="M20" s="138"/>
      <c r="N20" s="173"/>
      <c r="O20" s="158" t="s">
        <v>26</v>
      </c>
      <c r="P20" s="158" t="s">
        <v>5</v>
      </c>
      <c r="Q20" s="114" t="s">
        <v>312</v>
      </c>
      <c r="R20" s="158" t="s">
        <v>314</v>
      </c>
      <c r="S20" s="161"/>
      <c r="T20" s="158" t="s">
        <v>26</v>
      </c>
      <c r="U20" s="158" t="s">
        <v>5</v>
      </c>
      <c r="V20" s="114" t="s">
        <v>356</v>
      </c>
      <c r="W20" s="159" t="s">
        <v>417</v>
      </c>
      <c r="X20" s="161"/>
      <c r="Y20" s="158" t="s">
        <v>26</v>
      </c>
      <c r="Z20" s="158" t="s">
        <v>5</v>
      </c>
      <c r="AA20" s="114" t="s">
        <v>416</v>
      </c>
      <c r="AB20" s="159" t="s">
        <v>328</v>
      </c>
      <c r="AC20" s="161"/>
      <c r="AD20" s="158" t="s">
        <v>26</v>
      </c>
      <c r="AE20" s="158" t="s">
        <v>5</v>
      </c>
      <c r="AF20" s="159" t="s">
        <v>352</v>
      </c>
      <c r="AG20" s="159" t="s">
        <v>338</v>
      </c>
    </row>
    <row r="21" spans="1:39" ht="125.25" customHeight="1" x14ac:dyDescent="0.25">
      <c r="B21" s="161"/>
      <c r="C21" s="158"/>
      <c r="D21" s="158"/>
      <c r="E21" s="114" t="s">
        <v>459</v>
      </c>
      <c r="F21" s="114" t="s">
        <v>450</v>
      </c>
      <c r="G21" s="120" t="s">
        <v>311</v>
      </c>
      <c r="H21" s="161"/>
      <c r="I21" s="158"/>
      <c r="J21" s="158"/>
      <c r="K21" s="158"/>
      <c r="L21" s="136" t="s">
        <v>469</v>
      </c>
      <c r="M21" s="138"/>
      <c r="N21" s="173"/>
      <c r="O21" s="158"/>
      <c r="P21" s="158"/>
      <c r="Q21" s="114"/>
      <c r="R21" s="158"/>
      <c r="S21" s="161"/>
      <c r="T21" s="158"/>
      <c r="U21" s="158"/>
      <c r="V21" s="114"/>
      <c r="W21" s="160"/>
      <c r="X21" s="161"/>
      <c r="Y21" s="158"/>
      <c r="Z21" s="158"/>
      <c r="AA21" s="116"/>
      <c r="AB21" s="160"/>
      <c r="AC21" s="161"/>
      <c r="AD21" s="158"/>
      <c r="AE21" s="158"/>
      <c r="AF21" s="160"/>
      <c r="AG21" s="160"/>
    </row>
    <row r="22" spans="1:39" ht="88.5" customHeight="1" x14ac:dyDescent="0.25">
      <c r="B22" s="161"/>
      <c r="C22" s="158" t="s">
        <v>23</v>
      </c>
      <c r="D22" s="158" t="s">
        <v>6</v>
      </c>
      <c r="E22" s="159" t="s">
        <v>344</v>
      </c>
      <c r="F22" s="162" t="s">
        <v>449</v>
      </c>
      <c r="G22" s="182"/>
      <c r="H22" s="161"/>
      <c r="I22" s="158" t="s">
        <v>23</v>
      </c>
      <c r="J22" s="158" t="s">
        <v>6</v>
      </c>
      <c r="K22" s="138"/>
      <c r="L22" s="138"/>
      <c r="M22" s="138"/>
      <c r="N22" s="173"/>
      <c r="O22" s="158" t="s">
        <v>23</v>
      </c>
      <c r="P22" s="158" t="s">
        <v>6</v>
      </c>
      <c r="Q22" s="158" t="s">
        <v>333</v>
      </c>
      <c r="R22" s="158" t="s">
        <v>421</v>
      </c>
      <c r="S22" s="161"/>
      <c r="T22" s="158" t="s">
        <v>23</v>
      </c>
      <c r="U22" s="158" t="s">
        <v>6</v>
      </c>
      <c r="V22" s="118"/>
      <c r="W22" s="118"/>
      <c r="X22" s="161"/>
      <c r="Y22" s="158" t="s">
        <v>23</v>
      </c>
      <c r="Z22" s="158" t="s">
        <v>6</v>
      </c>
      <c r="AA22" s="114" t="s">
        <v>413</v>
      </c>
      <c r="AB22" s="114" t="s">
        <v>434</v>
      </c>
      <c r="AC22" s="161"/>
      <c r="AD22" s="158" t="s">
        <v>23</v>
      </c>
      <c r="AE22" s="158" t="s">
        <v>6</v>
      </c>
      <c r="AF22" s="116"/>
      <c r="AG22" s="159" t="s">
        <v>415</v>
      </c>
    </row>
    <row r="23" spans="1:39" ht="99.75" customHeight="1" x14ac:dyDescent="0.25">
      <c r="B23" s="161"/>
      <c r="C23" s="158"/>
      <c r="D23" s="158"/>
      <c r="E23" s="160"/>
      <c r="F23" s="116"/>
      <c r="G23" s="116"/>
      <c r="H23" s="161"/>
      <c r="I23" s="158"/>
      <c r="J23" s="158"/>
      <c r="K23" s="138"/>
      <c r="L23" s="136"/>
      <c r="M23" s="138"/>
      <c r="N23" s="173"/>
      <c r="O23" s="158"/>
      <c r="P23" s="158"/>
      <c r="Q23" s="158"/>
      <c r="R23" s="158"/>
      <c r="S23" s="161"/>
      <c r="T23" s="158"/>
      <c r="U23" s="158"/>
      <c r="V23" s="118"/>
      <c r="W23" s="118"/>
      <c r="X23" s="161"/>
      <c r="Y23" s="158"/>
      <c r="Z23" s="158"/>
      <c r="AA23" s="114"/>
      <c r="AB23" s="114" t="s">
        <v>432</v>
      </c>
      <c r="AC23" s="161"/>
      <c r="AD23" s="158"/>
      <c r="AE23" s="158"/>
      <c r="AF23" s="116"/>
      <c r="AG23" s="160"/>
    </row>
    <row r="24" spans="1:39" s="73" customFormat="1" x14ac:dyDescent="0.25">
      <c r="A24" s="71"/>
      <c r="B24" s="117"/>
      <c r="C24" s="117"/>
      <c r="D24" s="117"/>
      <c r="E24" s="117"/>
      <c r="F24" s="117"/>
      <c r="G24" s="127"/>
      <c r="H24" s="117"/>
      <c r="I24" s="117"/>
      <c r="J24" s="117"/>
      <c r="K24" s="117"/>
      <c r="L24" s="117"/>
      <c r="M24" s="117"/>
      <c r="N24" s="134"/>
      <c r="O24" s="117"/>
      <c r="P24" s="117"/>
      <c r="Q24" s="117"/>
      <c r="R24" s="117"/>
      <c r="S24" s="117"/>
      <c r="T24" s="117"/>
      <c r="U24" s="117"/>
      <c r="V24" s="117"/>
      <c r="W24" s="117"/>
      <c r="X24" s="117"/>
      <c r="Y24" s="117"/>
      <c r="Z24" s="117"/>
      <c r="AA24" s="117"/>
      <c r="AB24" s="117"/>
      <c r="AC24" s="117"/>
      <c r="AD24" s="117"/>
      <c r="AE24" s="117"/>
      <c r="AF24" s="117"/>
      <c r="AG24" s="117"/>
      <c r="AH24" s="71"/>
      <c r="AI24" s="71"/>
      <c r="AJ24" s="71"/>
      <c r="AK24" s="71"/>
      <c r="AL24" s="71"/>
      <c r="AM24" s="71"/>
    </row>
    <row r="25" spans="1:39" ht="198" customHeight="1" x14ac:dyDescent="0.25">
      <c r="B25" s="161" t="s">
        <v>9</v>
      </c>
      <c r="C25" s="158" t="s">
        <v>24</v>
      </c>
      <c r="D25" s="158" t="s">
        <v>3</v>
      </c>
      <c r="E25" s="158" t="s">
        <v>317</v>
      </c>
      <c r="F25" s="158"/>
      <c r="G25" s="162"/>
      <c r="H25" s="161" t="s">
        <v>9</v>
      </c>
      <c r="I25" s="158" t="s">
        <v>24</v>
      </c>
      <c r="J25" s="158" t="s">
        <v>3</v>
      </c>
      <c r="K25" s="136" t="s">
        <v>395</v>
      </c>
      <c r="L25" s="136" t="s">
        <v>422</v>
      </c>
      <c r="M25" s="158" t="s">
        <v>471</v>
      </c>
      <c r="N25" s="173" t="s">
        <v>9</v>
      </c>
      <c r="O25" s="158" t="s">
        <v>24</v>
      </c>
      <c r="P25" s="158" t="s">
        <v>3</v>
      </c>
      <c r="Q25" s="159" t="s">
        <v>325</v>
      </c>
      <c r="R25" s="114" t="s">
        <v>360</v>
      </c>
      <c r="S25" s="161" t="s">
        <v>9</v>
      </c>
      <c r="T25" s="158" t="s">
        <v>24</v>
      </c>
      <c r="U25" s="158" t="s">
        <v>3</v>
      </c>
      <c r="V25" s="159" t="s">
        <v>361</v>
      </c>
      <c r="W25" s="158" t="s">
        <v>349</v>
      </c>
      <c r="X25" s="161" t="s">
        <v>9</v>
      </c>
      <c r="Y25" s="158" t="s">
        <v>24</v>
      </c>
      <c r="Z25" s="158" t="s">
        <v>3</v>
      </c>
      <c r="AA25" s="159" t="s">
        <v>340</v>
      </c>
      <c r="AB25" s="159" t="s">
        <v>328</v>
      </c>
      <c r="AC25" s="161" t="s">
        <v>9</v>
      </c>
      <c r="AD25" s="158" t="s">
        <v>24</v>
      </c>
      <c r="AE25" s="158" t="s">
        <v>3</v>
      </c>
      <c r="AF25" s="114" t="s">
        <v>382</v>
      </c>
      <c r="AG25" s="159" t="s">
        <v>332</v>
      </c>
    </row>
    <row r="26" spans="1:39" ht="176.25" customHeight="1" x14ac:dyDescent="0.25">
      <c r="B26" s="161"/>
      <c r="C26" s="158"/>
      <c r="D26" s="158"/>
      <c r="E26" s="158" t="s">
        <v>318</v>
      </c>
      <c r="F26" s="158"/>
      <c r="G26" s="162"/>
      <c r="H26" s="161"/>
      <c r="I26" s="158"/>
      <c r="J26" s="158"/>
      <c r="K26" s="136" t="s">
        <v>432</v>
      </c>
      <c r="L26" s="136" t="s">
        <v>394</v>
      </c>
      <c r="M26" s="158"/>
      <c r="N26" s="173"/>
      <c r="O26" s="158"/>
      <c r="P26" s="158"/>
      <c r="Q26" s="160"/>
      <c r="R26" s="114" t="s">
        <v>313</v>
      </c>
      <c r="S26" s="161"/>
      <c r="T26" s="158"/>
      <c r="U26" s="158"/>
      <c r="V26" s="160"/>
      <c r="W26" s="158"/>
      <c r="X26" s="161"/>
      <c r="Y26" s="158"/>
      <c r="Z26" s="158"/>
      <c r="AA26" s="160"/>
      <c r="AB26" s="160"/>
      <c r="AC26" s="161"/>
      <c r="AD26" s="158"/>
      <c r="AE26" s="158"/>
      <c r="AF26" s="114" t="s">
        <v>381</v>
      </c>
      <c r="AG26" s="160"/>
    </row>
    <row r="27" spans="1:39" ht="208.5" customHeight="1" x14ac:dyDescent="0.25">
      <c r="B27" s="161"/>
      <c r="C27" s="158" t="s">
        <v>25</v>
      </c>
      <c r="D27" s="158" t="s">
        <v>4</v>
      </c>
      <c r="E27" s="123" t="s">
        <v>443</v>
      </c>
      <c r="F27" s="158" t="s">
        <v>430</v>
      </c>
      <c r="G27" s="162" t="s">
        <v>403</v>
      </c>
      <c r="H27" s="161"/>
      <c r="I27" s="158" t="s">
        <v>25</v>
      </c>
      <c r="J27" s="158" t="s">
        <v>4</v>
      </c>
      <c r="K27" s="136" t="s">
        <v>439</v>
      </c>
      <c r="L27" s="158" t="s">
        <v>343</v>
      </c>
      <c r="M27" s="136" t="s">
        <v>422</v>
      </c>
      <c r="N27" s="173"/>
      <c r="O27" s="158" t="s">
        <v>25</v>
      </c>
      <c r="P27" s="158" t="s">
        <v>4</v>
      </c>
      <c r="Q27" s="159" t="s">
        <v>319</v>
      </c>
      <c r="R27" s="159" t="s">
        <v>327</v>
      </c>
      <c r="S27" s="161"/>
      <c r="T27" s="158" t="s">
        <v>25</v>
      </c>
      <c r="U27" s="158" t="s">
        <v>4</v>
      </c>
      <c r="V27" s="158" t="s">
        <v>345</v>
      </c>
      <c r="W27" s="159" t="s">
        <v>330</v>
      </c>
      <c r="X27" s="161"/>
      <c r="Y27" s="158" t="s">
        <v>25</v>
      </c>
      <c r="Z27" s="158" t="s">
        <v>4</v>
      </c>
      <c r="AA27" s="159" t="s">
        <v>309</v>
      </c>
      <c r="AB27" s="159" t="s">
        <v>305</v>
      </c>
      <c r="AC27" s="161"/>
      <c r="AD27" s="158" t="s">
        <v>25</v>
      </c>
      <c r="AE27" s="158" t="s">
        <v>4</v>
      </c>
      <c r="AF27" s="114" t="s">
        <v>353</v>
      </c>
      <c r="AG27" s="159" t="s">
        <v>338</v>
      </c>
    </row>
    <row r="28" spans="1:39" ht="198" customHeight="1" x14ac:dyDescent="0.25">
      <c r="B28" s="161"/>
      <c r="C28" s="158"/>
      <c r="D28" s="158"/>
      <c r="E28" s="123" t="s">
        <v>386</v>
      </c>
      <c r="F28" s="158"/>
      <c r="G28" s="162"/>
      <c r="H28" s="161"/>
      <c r="I28" s="158"/>
      <c r="J28" s="158"/>
      <c r="K28" s="136" t="s">
        <v>433</v>
      </c>
      <c r="L28" s="158"/>
      <c r="M28" s="136" t="s">
        <v>394</v>
      </c>
      <c r="N28" s="173"/>
      <c r="O28" s="158"/>
      <c r="P28" s="158"/>
      <c r="Q28" s="160"/>
      <c r="R28" s="160"/>
      <c r="S28" s="161"/>
      <c r="T28" s="158"/>
      <c r="U28" s="158"/>
      <c r="V28" s="158"/>
      <c r="W28" s="160"/>
      <c r="X28" s="161"/>
      <c r="Y28" s="158"/>
      <c r="Z28" s="158"/>
      <c r="AA28" s="160"/>
      <c r="AB28" s="160"/>
      <c r="AC28" s="161"/>
      <c r="AD28" s="158"/>
      <c r="AE28" s="158"/>
      <c r="AF28" s="114" t="s">
        <v>354</v>
      </c>
      <c r="AG28" s="160"/>
    </row>
    <row r="29" spans="1:39" ht="125.25" customHeight="1" x14ac:dyDescent="0.25">
      <c r="B29" s="161"/>
      <c r="C29" s="158" t="s">
        <v>26</v>
      </c>
      <c r="D29" s="158" t="s">
        <v>5</v>
      </c>
      <c r="E29" s="158" t="s">
        <v>389</v>
      </c>
      <c r="F29" s="116"/>
      <c r="G29" s="128" t="s">
        <v>388</v>
      </c>
      <c r="H29" s="161"/>
      <c r="I29" s="158" t="s">
        <v>26</v>
      </c>
      <c r="J29" s="158" t="s">
        <v>5</v>
      </c>
      <c r="K29" s="136" t="s">
        <v>377</v>
      </c>
      <c r="L29" s="138"/>
      <c r="M29" s="158" t="s">
        <v>457</v>
      </c>
      <c r="N29" s="173"/>
      <c r="O29" s="158" t="s">
        <v>26</v>
      </c>
      <c r="P29" s="158" t="s">
        <v>5</v>
      </c>
      <c r="Q29" s="114" t="s">
        <v>432</v>
      </c>
      <c r="R29" s="159" t="s">
        <v>346</v>
      </c>
      <c r="S29" s="161"/>
      <c r="T29" s="158" t="s">
        <v>26</v>
      </c>
      <c r="U29" s="158" t="s">
        <v>5</v>
      </c>
      <c r="V29" s="114" t="s">
        <v>432</v>
      </c>
      <c r="W29" s="114" t="s">
        <v>432</v>
      </c>
      <c r="X29" s="161"/>
      <c r="Y29" s="158" t="s">
        <v>26</v>
      </c>
      <c r="Z29" s="158" t="s">
        <v>5</v>
      </c>
      <c r="AA29" s="119" t="s">
        <v>448</v>
      </c>
      <c r="AB29" s="159" t="s">
        <v>434</v>
      </c>
      <c r="AC29" s="161"/>
      <c r="AD29" s="158" t="s">
        <v>26</v>
      </c>
      <c r="AE29" s="158" t="s">
        <v>5</v>
      </c>
      <c r="AF29" s="116"/>
      <c r="AG29" s="159" t="s">
        <v>338</v>
      </c>
    </row>
    <row r="30" spans="1:39" ht="133.5" customHeight="1" x14ac:dyDescent="0.25">
      <c r="B30" s="161"/>
      <c r="C30" s="158"/>
      <c r="D30" s="158"/>
      <c r="E30" s="158"/>
      <c r="F30" s="116"/>
      <c r="G30" s="128" t="s">
        <v>386</v>
      </c>
      <c r="H30" s="161"/>
      <c r="I30" s="158"/>
      <c r="J30" s="158"/>
      <c r="K30" s="136"/>
      <c r="L30" s="138"/>
      <c r="M30" s="158"/>
      <c r="N30" s="173"/>
      <c r="O30" s="158"/>
      <c r="P30" s="158"/>
      <c r="Q30" s="114"/>
      <c r="R30" s="160"/>
      <c r="S30" s="161"/>
      <c r="T30" s="158"/>
      <c r="U30" s="158"/>
      <c r="V30" s="114"/>
      <c r="W30" s="114"/>
      <c r="X30" s="161"/>
      <c r="Y30" s="158"/>
      <c r="Z30" s="158"/>
      <c r="AA30" s="114" t="s">
        <v>423</v>
      </c>
      <c r="AB30" s="160"/>
      <c r="AC30" s="161"/>
      <c r="AD30" s="158"/>
      <c r="AE30" s="158"/>
      <c r="AF30" s="116"/>
      <c r="AG30" s="160"/>
    </row>
    <row r="31" spans="1:39" ht="98.25" customHeight="1" x14ac:dyDescent="0.25">
      <c r="B31" s="161"/>
      <c r="C31" s="158" t="s">
        <v>23</v>
      </c>
      <c r="D31" s="158" t="s">
        <v>6</v>
      </c>
      <c r="E31" s="116"/>
      <c r="F31" s="114" t="s">
        <v>452</v>
      </c>
      <c r="G31" s="116"/>
      <c r="H31" s="161"/>
      <c r="I31" s="158" t="s">
        <v>23</v>
      </c>
      <c r="J31" s="158" t="s">
        <v>6</v>
      </c>
      <c r="K31" s="138"/>
      <c r="L31" s="138"/>
      <c r="M31" s="138"/>
      <c r="N31" s="173"/>
      <c r="O31" s="158" t="s">
        <v>23</v>
      </c>
      <c r="P31" s="158" t="s">
        <v>6</v>
      </c>
      <c r="Q31" s="115" t="s">
        <v>465</v>
      </c>
      <c r="R31" s="159" t="s">
        <v>347</v>
      </c>
      <c r="S31" s="161"/>
      <c r="T31" s="158" t="s">
        <v>23</v>
      </c>
      <c r="U31" s="158" t="s">
        <v>6</v>
      </c>
      <c r="V31" s="159"/>
      <c r="W31" s="159"/>
      <c r="X31" s="161"/>
      <c r="Y31" s="158" t="s">
        <v>23</v>
      </c>
      <c r="Z31" s="158" t="s">
        <v>6</v>
      </c>
      <c r="AA31" s="179"/>
      <c r="AB31" s="159" t="s">
        <v>341</v>
      </c>
      <c r="AC31" s="161"/>
      <c r="AD31" s="158" t="s">
        <v>23</v>
      </c>
      <c r="AE31" s="158" t="s">
        <v>6</v>
      </c>
      <c r="AF31" s="116"/>
      <c r="AG31" s="159" t="s">
        <v>436</v>
      </c>
    </row>
    <row r="32" spans="1:39" ht="132" customHeight="1" x14ac:dyDescent="0.25">
      <c r="B32" s="161"/>
      <c r="C32" s="158"/>
      <c r="D32" s="158"/>
      <c r="E32" s="116"/>
      <c r="F32" s="170" t="s">
        <v>384</v>
      </c>
      <c r="G32" s="183"/>
      <c r="H32" s="161"/>
      <c r="I32" s="158"/>
      <c r="J32" s="158"/>
      <c r="K32" s="138"/>
      <c r="L32" s="138"/>
      <c r="M32" s="138"/>
      <c r="N32" s="173"/>
      <c r="O32" s="158"/>
      <c r="P32" s="158"/>
      <c r="Q32" s="125"/>
      <c r="R32" s="160"/>
      <c r="S32" s="161"/>
      <c r="T32" s="158"/>
      <c r="U32" s="158"/>
      <c r="V32" s="160"/>
      <c r="W32" s="160"/>
      <c r="X32" s="161"/>
      <c r="Y32" s="158"/>
      <c r="Z32" s="158"/>
      <c r="AA32" s="180"/>
      <c r="AB32" s="160"/>
      <c r="AC32" s="161"/>
      <c r="AD32" s="158"/>
      <c r="AE32" s="158"/>
      <c r="AF32" s="116"/>
      <c r="AG32" s="160"/>
    </row>
    <row r="33" spans="1:39" s="73" customFormat="1" ht="27.75" customHeight="1" x14ac:dyDescent="0.25">
      <c r="A33" s="71"/>
      <c r="B33" s="117"/>
      <c r="C33" s="117"/>
      <c r="D33" s="117"/>
      <c r="E33" s="117"/>
      <c r="F33" s="117"/>
      <c r="G33" s="127"/>
      <c r="H33" s="117"/>
      <c r="I33" s="117"/>
      <c r="J33" s="117"/>
      <c r="K33" s="117"/>
      <c r="L33" s="117"/>
      <c r="M33" s="117"/>
      <c r="N33" s="134"/>
      <c r="O33" s="117"/>
      <c r="P33" s="117"/>
      <c r="Q33" s="117"/>
      <c r="R33" s="117"/>
      <c r="S33" s="117"/>
      <c r="T33" s="117"/>
      <c r="U33" s="117"/>
      <c r="V33" s="117"/>
      <c r="W33" s="117"/>
      <c r="X33" s="117"/>
      <c r="Y33" s="117"/>
      <c r="Z33" s="117"/>
      <c r="AA33" s="117"/>
      <c r="AB33" s="117"/>
      <c r="AC33" s="117"/>
      <c r="AD33" s="117"/>
      <c r="AE33" s="117"/>
      <c r="AF33" s="135"/>
      <c r="AG33" s="117"/>
      <c r="AH33" s="71"/>
      <c r="AI33" s="71"/>
      <c r="AJ33" s="71"/>
      <c r="AK33" s="71"/>
      <c r="AL33" s="71"/>
      <c r="AM33" s="71"/>
    </row>
    <row r="34" spans="1:39" ht="131.25" customHeight="1" x14ac:dyDescent="0.25">
      <c r="B34" s="161" t="s">
        <v>10</v>
      </c>
      <c r="C34" s="158" t="s">
        <v>24</v>
      </c>
      <c r="D34" s="158" t="s">
        <v>3</v>
      </c>
      <c r="E34" s="162" t="s">
        <v>320</v>
      </c>
      <c r="F34" s="182"/>
      <c r="G34" s="182"/>
      <c r="H34" s="161" t="s">
        <v>10</v>
      </c>
      <c r="I34" s="158" t="s">
        <v>24</v>
      </c>
      <c r="J34" s="158" t="s">
        <v>3</v>
      </c>
      <c r="K34" s="136" t="s">
        <v>408</v>
      </c>
      <c r="L34" s="169" t="s">
        <v>406</v>
      </c>
      <c r="M34" s="169"/>
      <c r="N34" s="173" t="s">
        <v>10</v>
      </c>
      <c r="O34" s="158" t="s">
        <v>24</v>
      </c>
      <c r="P34" s="158" t="s">
        <v>3</v>
      </c>
      <c r="Q34" s="158" t="s">
        <v>438</v>
      </c>
      <c r="R34" s="114" t="s">
        <v>321</v>
      </c>
      <c r="S34" s="161" t="s">
        <v>10</v>
      </c>
      <c r="T34" s="158" t="s">
        <v>24</v>
      </c>
      <c r="U34" s="158" t="s">
        <v>3</v>
      </c>
      <c r="V34" s="119" t="s">
        <v>358</v>
      </c>
      <c r="W34" s="118"/>
      <c r="X34" s="161" t="s">
        <v>10</v>
      </c>
      <c r="Y34" s="158" t="s">
        <v>24</v>
      </c>
      <c r="Z34" s="158" t="s">
        <v>3</v>
      </c>
      <c r="AA34" s="114" t="s">
        <v>321</v>
      </c>
      <c r="AB34" s="159" t="s">
        <v>328</v>
      </c>
      <c r="AC34" s="161" t="s">
        <v>10</v>
      </c>
      <c r="AD34" s="158" t="s">
        <v>24</v>
      </c>
      <c r="AE34" s="158" t="s">
        <v>3</v>
      </c>
      <c r="AF34" s="159" t="s">
        <v>381</v>
      </c>
      <c r="AG34" s="159" t="s">
        <v>415</v>
      </c>
    </row>
    <row r="35" spans="1:39" ht="155.25" customHeight="1" x14ac:dyDescent="0.25">
      <c r="B35" s="161"/>
      <c r="C35" s="158"/>
      <c r="D35" s="158"/>
      <c r="E35" s="114" t="s">
        <v>455</v>
      </c>
      <c r="F35" s="114" t="s">
        <v>451</v>
      </c>
      <c r="G35" s="120" t="s">
        <v>336</v>
      </c>
      <c r="H35" s="161"/>
      <c r="I35" s="158"/>
      <c r="J35" s="158"/>
      <c r="K35" s="136" t="s">
        <v>407</v>
      </c>
      <c r="L35" s="137" t="s">
        <v>372</v>
      </c>
      <c r="M35" s="136"/>
      <c r="N35" s="173"/>
      <c r="O35" s="158"/>
      <c r="P35" s="158"/>
      <c r="Q35" s="158"/>
      <c r="R35" s="115" t="s">
        <v>465</v>
      </c>
      <c r="S35" s="161"/>
      <c r="T35" s="158"/>
      <c r="U35" s="158"/>
      <c r="V35" s="120" t="s">
        <v>356</v>
      </c>
      <c r="W35" s="114" t="s">
        <v>365</v>
      </c>
      <c r="X35" s="161"/>
      <c r="Y35" s="158"/>
      <c r="Z35" s="158"/>
      <c r="AA35" s="114" t="s">
        <v>458</v>
      </c>
      <c r="AB35" s="160"/>
      <c r="AC35" s="161"/>
      <c r="AD35" s="158"/>
      <c r="AE35" s="158"/>
      <c r="AF35" s="160"/>
      <c r="AG35" s="160"/>
    </row>
    <row r="36" spans="1:39" ht="143.25" customHeight="1" x14ac:dyDescent="0.25">
      <c r="B36" s="161"/>
      <c r="C36" s="158" t="s">
        <v>25</v>
      </c>
      <c r="D36" s="158" t="s">
        <v>4</v>
      </c>
      <c r="E36" s="139" t="s">
        <v>456</v>
      </c>
      <c r="F36" s="158" t="s">
        <v>432</v>
      </c>
      <c r="G36" s="120" t="s">
        <v>440</v>
      </c>
      <c r="H36" s="161"/>
      <c r="I36" s="158" t="s">
        <v>25</v>
      </c>
      <c r="J36" s="158" t="s">
        <v>4</v>
      </c>
      <c r="K36" s="136" t="s">
        <v>444</v>
      </c>
      <c r="L36" s="137" t="s">
        <v>371</v>
      </c>
      <c r="M36" s="158" t="s">
        <v>375</v>
      </c>
      <c r="N36" s="173"/>
      <c r="O36" s="158" t="s">
        <v>25</v>
      </c>
      <c r="P36" s="158" t="s">
        <v>4</v>
      </c>
      <c r="Q36" s="158" t="s">
        <v>305</v>
      </c>
      <c r="R36" s="158" t="s">
        <v>425</v>
      </c>
      <c r="S36" s="161"/>
      <c r="T36" s="158" t="s">
        <v>25</v>
      </c>
      <c r="U36" s="158" t="s">
        <v>4</v>
      </c>
      <c r="V36" s="114" t="s">
        <v>359</v>
      </c>
      <c r="W36" s="158" t="s">
        <v>349</v>
      </c>
      <c r="X36" s="161"/>
      <c r="Y36" s="158" t="s">
        <v>25</v>
      </c>
      <c r="Z36" s="158" t="s">
        <v>4</v>
      </c>
      <c r="AA36" s="159" t="s">
        <v>329</v>
      </c>
      <c r="AB36" s="159" t="s">
        <v>309</v>
      </c>
      <c r="AC36" s="161"/>
      <c r="AD36" s="158" t="s">
        <v>25</v>
      </c>
      <c r="AE36" s="158" t="s">
        <v>4</v>
      </c>
      <c r="AF36" s="159" t="s">
        <v>380</v>
      </c>
      <c r="AG36" s="159" t="s">
        <v>435</v>
      </c>
    </row>
    <row r="37" spans="1:39" ht="151.5" customHeight="1" x14ac:dyDescent="0.25">
      <c r="B37" s="161"/>
      <c r="C37" s="158"/>
      <c r="D37" s="158"/>
      <c r="E37" s="139" t="s">
        <v>475</v>
      </c>
      <c r="F37" s="158"/>
      <c r="G37" s="120" t="s">
        <v>404</v>
      </c>
      <c r="H37" s="161"/>
      <c r="I37" s="158"/>
      <c r="J37" s="158"/>
      <c r="K37" s="136" t="s">
        <v>442</v>
      </c>
      <c r="L37" s="137" t="s">
        <v>337</v>
      </c>
      <c r="M37" s="158"/>
      <c r="N37" s="173"/>
      <c r="O37" s="158"/>
      <c r="P37" s="158"/>
      <c r="Q37" s="158"/>
      <c r="R37" s="158"/>
      <c r="S37" s="161"/>
      <c r="T37" s="158"/>
      <c r="U37" s="158"/>
      <c r="V37" s="114" t="s">
        <v>364</v>
      </c>
      <c r="W37" s="158"/>
      <c r="X37" s="161"/>
      <c r="Y37" s="158"/>
      <c r="Z37" s="158"/>
      <c r="AA37" s="160"/>
      <c r="AB37" s="160"/>
      <c r="AC37" s="161"/>
      <c r="AD37" s="158"/>
      <c r="AE37" s="158"/>
      <c r="AF37" s="160"/>
      <c r="AG37" s="160"/>
    </row>
    <row r="38" spans="1:39" ht="189.75" customHeight="1" x14ac:dyDescent="0.25">
      <c r="B38" s="161"/>
      <c r="C38" s="158" t="s">
        <v>26</v>
      </c>
      <c r="D38" s="158" t="s">
        <v>5</v>
      </c>
      <c r="E38" s="114" t="s">
        <v>452</v>
      </c>
      <c r="F38" s="123" t="s">
        <v>388</v>
      </c>
      <c r="G38" s="164" t="s">
        <v>405</v>
      </c>
      <c r="H38" s="161"/>
      <c r="I38" s="158" t="s">
        <v>26</v>
      </c>
      <c r="J38" s="158" t="s">
        <v>5</v>
      </c>
      <c r="K38" s="158" t="s">
        <v>409</v>
      </c>
      <c r="L38" s="158" t="s">
        <v>372</v>
      </c>
      <c r="M38" s="137" t="s">
        <v>371</v>
      </c>
      <c r="N38" s="173"/>
      <c r="O38" s="158" t="s">
        <v>26</v>
      </c>
      <c r="P38" s="158" t="s">
        <v>5</v>
      </c>
      <c r="Q38" s="158" t="s">
        <v>314</v>
      </c>
      <c r="R38" s="114" t="s">
        <v>361</v>
      </c>
      <c r="S38" s="161"/>
      <c r="T38" s="158" t="s">
        <v>26</v>
      </c>
      <c r="U38" s="158" t="s">
        <v>5</v>
      </c>
      <c r="V38" s="159" t="s">
        <v>364</v>
      </c>
      <c r="W38" s="158" t="s">
        <v>350</v>
      </c>
      <c r="X38" s="161"/>
      <c r="Y38" s="158" t="s">
        <v>26</v>
      </c>
      <c r="Z38" s="158" t="s">
        <v>5</v>
      </c>
      <c r="AA38" s="159" t="s">
        <v>321</v>
      </c>
      <c r="AB38" s="159" t="s">
        <v>341</v>
      </c>
      <c r="AC38" s="161"/>
      <c r="AD38" s="158" t="s">
        <v>26</v>
      </c>
      <c r="AE38" s="158" t="s">
        <v>5</v>
      </c>
      <c r="AF38" s="114" t="s">
        <v>418</v>
      </c>
      <c r="AG38" s="159" t="s">
        <v>435</v>
      </c>
    </row>
    <row r="39" spans="1:39" ht="151.5" customHeight="1" x14ac:dyDescent="0.25">
      <c r="B39" s="161"/>
      <c r="C39" s="158"/>
      <c r="D39" s="158"/>
      <c r="E39" s="114" t="s">
        <v>451</v>
      </c>
      <c r="F39" s="123" t="s">
        <v>386</v>
      </c>
      <c r="G39" s="166"/>
      <c r="H39" s="161"/>
      <c r="I39" s="158"/>
      <c r="J39" s="158"/>
      <c r="K39" s="158"/>
      <c r="L39" s="158"/>
      <c r="M39" s="137" t="s">
        <v>337</v>
      </c>
      <c r="N39" s="173"/>
      <c r="O39" s="158"/>
      <c r="P39" s="158"/>
      <c r="Q39" s="158"/>
      <c r="R39" s="114"/>
      <c r="S39" s="161"/>
      <c r="T39" s="158"/>
      <c r="U39" s="158"/>
      <c r="V39" s="160"/>
      <c r="W39" s="158"/>
      <c r="X39" s="161"/>
      <c r="Y39" s="158"/>
      <c r="Z39" s="158"/>
      <c r="AA39" s="160"/>
      <c r="AB39" s="160"/>
      <c r="AC39" s="161"/>
      <c r="AD39" s="158"/>
      <c r="AE39" s="158"/>
      <c r="AF39" s="114" t="s">
        <v>432</v>
      </c>
      <c r="AG39" s="160"/>
    </row>
    <row r="40" spans="1:39" ht="105" customHeight="1" x14ac:dyDescent="0.25">
      <c r="B40" s="161"/>
      <c r="C40" s="158" t="s">
        <v>23</v>
      </c>
      <c r="D40" s="158" t="s">
        <v>6</v>
      </c>
      <c r="E40" s="122"/>
      <c r="F40" s="114"/>
      <c r="G40" s="114" t="s">
        <v>473</v>
      </c>
      <c r="H40" s="161"/>
      <c r="I40" s="158" t="s">
        <v>23</v>
      </c>
      <c r="J40" s="158" t="s">
        <v>6</v>
      </c>
      <c r="K40" s="181"/>
      <c r="L40" s="158" t="s">
        <v>472</v>
      </c>
      <c r="M40" s="136"/>
      <c r="N40" s="173"/>
      <c r="O40" s="158" t="s">
        <v>23</v>
      </c>
      <c r="P40" s="158" t="s">
        <v>6</v>
      </c>
      <c r="Q40" s="118"/>
      <c r="R40" s="118"/>
      <c r="S40" s="161"/>
      <c r="T40" s="158" t="s">
        <v>23</v>
      </c>
      <c r="U40" s="158" t="s">
        <v>6</v>
      </c>
      <c r="V40" s="118"/>
      <c r="W40" s="116"/>
      <c r="X40" s="161"/>
      <c r="Y40" s="158" t="s">
        <v>23</v>
      </c>
      <c r="Z40" s="158" t="s">
        <v>6</v>
      </c>
      <c r="AA40" s="159" t="s">
        <v>414</v>
      </c>
      <c r="AB40" s="159" t="s">
        <v>341</v>
      </c>
      <c r="AC40" s="161"/>
      <c r="AD40" s="158" t="s">
        <v>23</v>
      </c>
      <c r="AE40" s="158" t="s">
        <v>6</v>
      </c>
      <c r="AF40" s="118"/>
      <c r="AG40" s="114" t="s">
        <v>435</v>
      </c>
    </row>
    <row r="41" spans="1:39" ht="126.75" customHeight="1" x14ac:dyDescent="0.25">
      <c r="B41" s="161"/>
      <c r="C41" s="158"/>
      <c r="D41" s="158"/>
      <c r="E41" s="122"/>
      <c r="F41" s="114"/>
      <c r="G41" s="114" t="s">
        <v>474</v>
      </c>
      <c r="H41" s="161"/>
      <c r="I41" s="158"/>
      <c r="J41" s="158"/>
      <c r="K41" s="181"/>
      <c r="L41" s="158"/>
      <c r="M41" s="136"/>
      <c r="N41" s="173"/>
      <c r="O41" s="158"/>
      <c r="P41" s="158"/>
      <c r="Q41" s="118"/>
      <c r="R41" s="124"/>
      <c r="S41" s="161"/>
      <c r="T41" s="158"/>
      <c r="U41" s="158"/>
      <c r="V41" s="118"/>
      <c r="W41" s="116"/>
      <c r="X41" s="161"/>
      <c r="Y41" s="158"/>
      <c r="Z41" s="158"/>
      <c r="AA41" s="160"/>
      <c r="AB41" s="160"/>
      <c r="AC41" s="161"/>
      <c r="AD41" s="158"/>
      <c r="AE41" s="158"/>
      <c r="AF41" s="118"/>
      <c r="AG41" s="114" t="s">
        <v>436</v>
      </c>
    </row>
    <row r="42" spans="1:39" s="73" customFormat="1" x14ac:dyDescent="0.25">
      <c r="A42" s="71"/>
      <c r="B42" s="117"/>
      <c r="C42" s="117"/>
      <c r="D42" s="117"/>
      <c r="E42" s="117"/>
      <c r="F42" s="117"/>
      <c r="G42" s="127"/>
      <c r="H42" s="117"/>
      <c r="I42" s="117"/>
      <c r="J42" s="117"/>
      <c r="K42" s="117"/>
      <c r="L42" s="117"/>
      <c r="M42" s="117"/>
      <c r="N42" s="134"/>
      <c r="O42" s="117"/>
      <c r="P42" s="117"/>
      <c r="Q42" s="117"/>
      <c r="R42" s="117"/>
      <c r="S42" s="117"/>
      <c r="T42" s="117"/>
      <c r="U42" s="117"/>
      <c r="V42" s="117"/>
      <c r="W42" s="117"/>
      <c r="X42" s="117"/>
      <c r="Y42" s="117"/>
      <c r="Z42" s="117"/>
      <c r="AA42" s="117"/>
      <c r="AB42" s="117"/>
      <c r="AC42" s="117"/>
      <c r="AD42" s="117"/>
      <c r="AE42" s="117"/>
      <c r="AF42" s="117"/>
      <c r="AG42" s="117"/>
      <c r="AH42" s="71"/>
      <c r="AI42" s="71"/>
      <c r="AJ42" s="71"/>
      <c r="AK42" s="71"/>
      <c r="AL42" s="71"/>
      <c r="AM42" s="71"/>
    </row>
    <row r="43" spans="1:39" ht="102.75" customHeight="1" x14ac:dyDescent="0.25">
      <c r="B43" s="161" t="s">
        <v>11</v>
      </c>
      <c r="C43" s="158" t="s">
        <v>24</v>
      </c>
      <c r="D43" s="158" t="s">
        <v>3</v>
      </c>
      <c r="E43" s="158" t="s">
        <v>432</v>
      </c>
      <c r="F43" s="114" t="s">
        <v>460</v>
      </c>
      <c r="G43" s="120" t="s">
        <v>461</v>
      </c>
      <c r="H43" s="161" t="s">
        <v>11</v>
      </c>
      <c r="I43" s="158" t="s">
        <v>24</v>
      </c>
      <c r="J43" s="158" t="s">
        <v>3</v>
      </c>
      <c r="K43" s="163" t="s">
        <v>392</v>
      </c>
      <c r="L43" s="158" t="s">
        <v>410</v>
      </c>
      <c r="M43" s="158"/>
      <c r="N43" s="173" t="s">
        <v>11</v>
      </c>
      <c r="O43" s="158" t="s">
        <v>24</v>
      </c>
      <c r="P43" s="162" t="s">
        <v>3</v>
      </c>
      <c r="Q43" s="114" t="s">
        <v>310</v>
      </c>
      <c r="R43" s="158" t="s">
        <v>346</v>
      </c>
      <c r="S43" s="173" t="s">
        <v>11</v>
      </c>
      <c r="T43" s="158" t="s">
        <v>24</v>
      </c>
      <c r="U43" s="158" t="s">
        <v>3</v>
      </c>
      <c r="V43" s="159" t="s">
        <v>356</v>
      </c>
      <c r="W43" s="158" t="s">
        <v>365</v>
      </c>
      <c r="X43" s="161" t="s">
        <v>11</v>
      </c>
      <c r="Y43" s="158" t="s">
        <v>24</v>
      </c>
      <c r="Z43" s="158" t="s">
        <v>3</v>
      </c>
      <c r="AA43" s="159" t="s">
        <v>323</v>
      </c>
      <c r="AB43" s="159" t="s">
        <v>446</v>
      </c>
      <c r="AC43" s="161" t="s">
        <v>11</v>
      </c>
      <c r="AD43" s="158" t="s">
        <v>24</v>
      </c>
      <c r="AE43" s="158" t="s">
        <v>3</v>
      </c>
      <c r="AF43" s="159" t="s">
        <v>355</v>
      </c>
      <c r="AG43" s="159" t="s">
        <v>338</v>
      </c>
    </row>
    <row r="44" spans="1:39" ht="107.25" customHeight="1" x14ac:dyDescent="0.25">
      <c r="B44" s="161"/>
      <c r="C44" s="158"/>
      <c r="D44" s="158"/>
      <c r="E44" s="158"/>
      <c r="F44" s="114" t="s">
        <v>459</v>
      </c>
      <c r="G44" s="120" t="s">
        <v>462</v>
      </c>
      <c r="H44" s="161"/>
      <c r="I44" s="158"/>
      <c r="J44" s="158"/>
      <c r="K44" s="163"/>
      <c r="L44" s="158" t="s">
        <v>375</v>
      </c>
      <c r="M44" s="158"/>
      <c r="N44" s="173"/>
      <c r="O44" s="158"/>
      <c r="P44" s="162"/>
      <c r="Q44" s="118"/>
      <c r="R44" s="158"/>
      <c r="S44" s="173"/>
      <c r="T44" s="158"/>
      <c r="U44" s="158"/>
      <c r="V44" s="160"/>
      <c r="W44" s="158"/>
      <c r="X44" s="161"/>
      <c r="Y44" s="158"/>
      <c r="Z44" s="158"/>
      <c r="AA44" s="160"/>
      <c r="AB44" s="160"/>
      <c r="AC44" s="161"/>
      <c r="AD44" s="158"/>
      <c r="AE44" s="158"/>
      <c r="AF44" s="160"/>
      <c r="AG44" s="160"/>
    </row>
    <row r="45" spans="1:39" ht="134.25" customHeight="1" x14ac:dyDescent="0.25">
      <c r="B45" s="161"/>
      <c r="C45" s="158" t="s">
        <v>25</v>
      </c>
      <c r="D45" s="158" t="s">
        <v>4</v>
      </c>
      <c r="E45" s="158" t="s">
        <v>322</v>
      </c>
      <c r="F45" s="158"/>
      <c r="G45" s="162"/>
      <c r="H45" s="161"/>
      <c r="I45" s="158" t="s">
        <v>25</v>
      </c>
      <c r="J45" s="158" t="s">
        <v>4</v>
      </c>
      <c r="K45" s="136" t="s">
        <v>442</v>
      </c>
      <c r="L45" s="158" t="s">
        <v>441</v>
      </c>
      <c r="M45" s="136" t="s">
        <v>411</v>
      </c>
      <c r="N45" s="173"/>
      <c r="O45" s="158" t="s">
        <v>25</v>
      </c>
      <c r="P45" s="162" t="s">
        <v>4</v>
      </c>
      <c r="Q45" s="114" t="s">
        <v>305</v>
      </c>
      <c r="R45" s="158" t="s">
        <v>423</v>
      </c>
      <c r="S45" s="173"/>
      <c r="T45" s="158" t="s">
        <v>25</v>
      </c>
      <c r="U45" s="158" t="s">
        <v>4</v>
      </c>
      <c r="V45" s="159" t="s">
        <v>366</v>
      </c>
      <c r="W45" s="114" t="s">
        <v>350</v>
      </c>
      <c r="X45" s="161"/>
      <c r="Y45" s="158" t="s">
        <v>25</v>
      </c>
      <c r="Z45" s="158" t="s">
        <v>4</v>
      </c>
      <c r="AA45" s="159" t="s">
        <v>378</v>
      </c>
      <c r="AB45" s="114" t="s">
        <v>465</v>
      </c>
      <c r="AC45" s="161"/>
      <c r="AD45" s="158" t="s">
        <v>25</v>
      </c>
      <c r="AE45" s="158" t="s">
        <v>4</v>
      </c>
      <c r="AF45" s="159" t="s">
        <v>355</v>
      </c>
      <c r="AG45" s="159" t="s">
        <v>339</v>
      </c>
    </row>
    <row r="46" spans="1:39" ht="145.5" customHeight="1" x14ac:dyDescent="0.25">
      <c r="B46" s="161"/>
      <c r="C46" s="158"/>
      <c r="D46" s="158"/>
      <c r="E46" s="158"/>
      <c r="F46" s="158"/>
      <c r="G46" s="162"/>
      <c r="H46" s="161"/>
      <c r="I46" s="158"/>
      <c r="J46" s="158"/>
      <c r="K46" s="138"/>
      <c r="L46" s="158"/>
      <c r="M46" s="136" t="s">
        <v>442</v>
      </c>
      <c r="N46" s="173"/>
      <c r="O46" s="158"/>
      <c r="P46" s="162"/>
      <c r="Q46" s="114" t="s">
        <v>325</v>
      </c>
      <c r="R46" s="158"/>
      <c r="S46" s="173"/>
      <c r="T46" s="158"/>
      <c r="U46" s="158"/>
      <c r="V46" s="160"/>
      <c r="W46" s="114" t="s">
        <v>351</v>
      </c>
      <c r="X46" s="161"/>
      <c r="Y46" s="158"/>
      <c r="Z46" s="158"/>
      <c r="AA46" s="160"/>
      <c r="AB46" s="114" t="s">
        <v>434</v>
      </c>
      <c r="AC46" s="161"/>
      <c r="AD46" s="158"/>
      <c r="AE46" s="158"/>
      <c r="AF46" s="160"/>
      <c r="AG46" s="160"/>
    </row>
    <row r="47" spans="1:39" ht="162.75" customHeight="1" x14ac:dyDescent="0.25">
      <c r="B47" s="161"/>
      <c r="C47" s="158" t="s">
        <v>26</v>
      </c>
      <c r="D47" s="158" t="s">
        <v>5</v>
      </c>
      <c r="E47" s="158" t="s">
        <v>316</v>
      </c>
      <c r="F47" s="158" t="s">
        <v>428</v>
      </c>
      <c r="G47" s="120" t="s">
        <v>396</v>
      </c>
      <c r="H47" s="161"/>
      <c r="I47" s="158" t="s">
        <v>26</v>
      </c>
      <c r="J47" s="158" t="s">
        <v>5</v>
      </c>
      <c r="K47" s="158" t="s">
        <v>412</v>
      </c>
      <c r="L47" s="136" t="s">
        <v>411</v>
      </c>
      <c r="M47" s="158" t="s">
        <v>374</v>
      </c>
      <c r="N47" s="173"/>
      <c r="O47" s="158" t="s">
        <v>26</v>
      </c>
      <c r="P47" s="162" t="s">
        <v>5</v>
      </c>
      <c r="Q47" s="114" t="s">
        <v>363</v>
      </c>
      <c r="R47" s="118"/>
      <c r="S47" s="173"/>
      <c r="T47" s="158" t="s">
        <v>26</v>
      </c>
      <c r="U47" s="158" t="s">
        <v>5</v>
      </c>
      <c r="V47" s="116"/>
      <c r="W47" s="159" t="s">
        <v>351</v>
      </c>
      <c r="X47" s="161"/>
      <c r="Y47" s="158" t="s">
        <v>26</v>
      </c>
      <c r="Z47" s="158" t="s">
        <v>5</v>
      </c>
      <c r="AB47" s="114" t="s">
        <v>434</v>
      </c>
      <c r="AC47" s="161"/>
      <c r="AD47" s="158" t="s">
        <v>26</v>
      </c>
      <c r="AE47" s="158" t="s">
        <v>5</v>
      </c>
      <c r="AF47" s="159" t="s">
        <v>352</v>
      </c>
      <c r="AG47" s="159" t="s">
        <v>339</v>
      </c>
    </row>
    <row r="48" spans="1:39" ht="148.5" customHeight="1" x14ac:dyDescent="0.25">
      <c r="B48" s="161"/>
      <c r="C48" s="158"/>
      <c r="D48" s="158"/>
      <c r="E48" s="158"/>
      <c r="F48" s="158"/>
      <c r="G48" s="120" t="s">
        <v>397</v>
      </c>
      <c r="H48" s="161"/>
      <c r="I48" s="158"/>
      <c r="J48" s="158"/>
      <c r="K48" s="158"/>
      <c r="L48" s="136" t="s">
        <v>442</v>
      </c>
      <c r="M48" s="158"/>
      <c r="N48" s="173"/>
      <c r="O48" s="158"/>
      <c r="P48" s="162"/>
      <c r="Q48" s="158" t="s">
        <v>419</v>
      </c>
      <c r="R48" s="158"/>
      <c r="S48" s="173"/>
      <c r="T48" s="158"/>
      <c r="U48" s="158"/>
      <c r="V48" s="114" t="s">
        <v>366</v>
      </c>
      <c r="W48" s="160"/>
      <c r="X48" s="161"/>
      <c r="Y48" s="158"/>
      <c r="Z48" s="158"/>
      <c r="AB48" s="114" t="s">
        <v>420</v>
      </c>
      <c r="AC48" s="173"/>
      <c r="AD48" s="158"/>
      <c r="AE48" s="158"/>
      <c r="AF48" s="160"/>
      <c r="AG48" s="160"/>
    </row>
    <row r="49" spans="2:33" ht="90.75" customHeight="1" x14ac:dyDescent="0.25">
      <c r="B49" s="161"/>
      <c r="C49" s="158" t="s">
        <v>23</v>
      </c>
      <c r="D49" s="158" t="s">
        <v>6</v>
      </c>
      <c r="E49" s="158" t="s">
        <v>431</v>
      </c>
      <c r="F49" s="158" t="s">
        <v>447</v>
      </c>
      <c r="G49" s="128" t="s">
        <v>344</v>
      </c>
      <c r="H49" s="161"/>
      <c r="I49" s="158" t="s">
        <v>23</v>
      </c>
      <c r="J49" s="158" t="s">
        <v>6</v>
      </c>
      <c r="K49" s="138"/>
      <c r="L49" s="158"/>
      <c r="M49" s="136"/>
      <c r="N49" s="173"/>
      <c r="O49" s="158" t="s">
        <v>23</v>
      </c>
      <c r="P49" s="162" t="s">
        <v>6</v>
      </c>
      <c r="Q49" s="158" t="s">
        <v>324</v>
      </c>
      <c r="R49" s="158" t="s">
        <v>432</v>
      </c>
      <c r="S49" s="173"/>
      <c r="T49" s="158" t="s">
        <v>23</v>
      </c>
      <c r="U49" s="158" t="s">
        <v>6</v>
      </c>
      <c r="V49" s="118"/>
      <c r="W49" s="118"/>
      <c r="X49" s="161"/>
      <c r="Y49" s="159" t="s">
        <v>23</v>
      </c>
      <c r="Z49" s="158" t="s">
        <v>6</v>
      </c>
      <c r="AA49" s="120"/>
      <c r="AB49" s="118"/>
      <c r="AC49" s="173"/>
      <c r="AD49" s="158" t="s">
        <v>23</v>
      </c>
      <c r="AE49" s="158" t="s">
        <v>6</v>
      </c>
      <c r="AF49" s="174"/>
      <c r="AG49" s="159" t="s">
        <v>436</v>
      </c>
    </row>
    <row r="50" spans="2:33" ht="97.5" customHeight="1" x14ac:dyDescent="0.25">
      <c r="B50" s="161"/>
      <c r="C50" s="158"/>
      <c r="D50" s="158"/>
      <c r="E50" s="158"/>
      <c r="F50" s="158"/>
      <c r="G50" s="129"/>
      <c r="H50" s="161"/>
      <c r="I50" s="158"/>
      <c r="J50" s="158"/>
      <c r="K50" s="138"/>
      <c r="L50" s="158"/>
      <c r="M50" s="136"/>
      <c r="N50" s="173"/>
      <c r="O50" s="158"/>
      <c r="P50" s="162"/>
      <c r="Q50" s="158"/>
      <c r="R50" s="158"/>
      <c r="S50" s="173"/>
      <c r="T50" s="158"/>
      <c r="U50" s="158"/>
      <c r="V50" s="114" t="s">
        <v>345</v>
      </c>
      <c r="W50" s="118"/>
      <c r="X50" s="161"/>
      <c r="Y50" s="160"/>
      <c r="Z50" s="158"/>
      <c r="AA50" s="120"/>
      <c r="AB50" s="118"/>
      <c r="AC50" s="173"/>
      <c r="AD50" s="158"/>
      <c r="AE50" s="158"/>
      <c r="AF50" s="175"/>
      <c r="AG50" s="160"/>
    </row>
    <row r="51" spans="2:33" ht="21" customHeight="1" x14ac:dyDescent="0.25">
      <c r="B51" s="171" t="s">
        <v>303</v>
      </c>
      <c r="C51" s="171"/>
      <c r="D51" s="171"/>
      <c r="E51" s="171"/>
      <c r="F51" s="171"/>
      <c r="G51" s="171"/>
      <c r="H51" s="111"/>
      <c r="I51" s="111"/>
      <c r="J51" s="4"/>
      <c r="K51" s="109"/>
      <c r="L51" s="109"/>
      <c r="M51" s="109"/>
      <c r="N51" s="116"/>
      <c r="O51" s="116"/>
      <c r="P51" s="116"/>
      <c r="Q51" s="118"/>
      <c r="R51" s="118"/>
      <c r="S51" s="121"/>
      <c r="T51" s="121"/>
      <c r="U51" s="121"/>
      <c r="V51" s="157"/>
      <c r="W51" s="157"/>
      <c r="X51" s="2"/>
      <c r="Y51" s="2"/>
      <c r="Z51" s="2"/>
      <c r="AB51" s="110"/>
      <c r="AC51" s="106"/>
      <c r="AD51" s="106"/>
      <c r="AE51" s="106"/>
      <c r="AF51" s="107"/>
      <c r="AG51" s="105"/>
    </row>
    <row r="52" spans="2:33" ht="21" customHeight="1" x14ac:dyDescent="0.25">
      <c r="B52" s="171"/>
      <c r="C52" s="171"/>
      <c r="D52" s="171"/>
      <c r="E52" s="171"/>
      <c r="F52" s="171"/>
      <c r="G52" s="171"/>
      <c r="H52" s="111"/>
      <c r="I52" s="111"/>
      <c r="J52" s="4"/>
      <c r="K52" s="109"/>
      <c r="L52" s="109"/>
      <c r="M52" s="109"/>
      <c r="N52" s="107"/>
      <c r="O52" s="107"/>
      <c r="P52" s="107"/>
      <c r="Q52" s="108"/>
      <c r="R52" s="108"/>
      <c r="S52" s="121"/>
      <c r="T52" s="121"/>
      <c r="U52" s="121"/>
      <c r="V52" s="116"/>
      <c r="W52" s="116"/>
      <c r="X52" s="2"/>
      <c r="Y52" s="2"/>
      <c r="Z52" s="2"/>
      <c r="AC52" s="106"/>
      <c r="AD52" s="106"/>
      <c r="AE52" s="106"/>
      <c r="AF52" s="107"/>
      <c r="AG52" s="107"/>
    </row>
    <row r="53" spans="2:33" ht="21" customHeight="1" x14ac:dyDescent="0.25">
      <c r="B53" s="171"/>
      <c r="C53" s="171"/>
      <c r="D53" s="171"/>
      <c r="E53" s="171"/>
      <c r="F53" s="171"/>
      <c r="G53" s="171"/>
      <c r="H53" s="104"/>
      <c r="I53" s="104"/>
      <c r="J53" s="2"/>
      <c r="N53" s="2"/>
      <c r="O53" s="2"/>
      <c r="P53" s="2"/>
      <c r="S53" s="121"/>
      <c r="T53" s="121"/>
      <c r="U53" s="121"/>
      <c r="V53" s="116"/>
      <c r="W53" s="116"/>
      <c r="X53" s="2"/>
      <c r="Y53" s="2"/>
      <c r="Z53" s="2"/>
      <c r="AC53" s="106"/>
      <c r="AD53" s="106"/>
      <c r="AE53" s="106"/>
      <c r="AF53" s="107"/>
      <c r="AG53" s="107"/>
    </row>
    <row r="54" spans="2:33" ht="61.5" x14ac:dyDescent="0.25">
      <c r="B54" s="2"/>
      <c r="C54" s="2"/>
      <c r="D54" s="2"/>
      <c r="H54" s="2"/>
      <c r="I54" s="2"/>
      <c r="J54" s="2"/>
      <c r="N54" s="2"/>
      <c r="O54" s="2"/>
      <c r="P54" s="2"/>
      <c r="S54" s="121"/>
      <c r="T54" s="121"/>
      <c r="U54" s="121"/>
      <c r="V54" s="116"/>
      <c r="W54" s="116"/>
      <c r="X54" s="2"/>
      <c r="Y54" s="2"/>
      <c r="Z54" s="2"/>
      <c r="AC54" s="106"/>
      <c r="AD54" s="106"/>
      <c r="AE54" s="106"/>
      <c r="AF54" s="107"/>
      <c r="AG54" s="107"/>
    </row>
    <row r="55" spans="2:33" ht="46.5" x14ac:dyDescent="0.25">
      <c r="B55" s="2"/>
      <c r="C55" s="2"/>
      <c r="D55" s="2"/>
      <c r="H55" s="2"/>
      <c r="I55" s="2"/>
      <c r="J55" s="2"/>
      <c r="N55" s="2"/>
      <c r="O55" s="2"/>
      <c r="P55" s="2"/>
      <c r="S55" s="2"/>
      <c r="T55" s="2"/>
      <c r="U55" s="2"/>
      <c r="X55" s="2"/>
      <c r="Y55" s="2"/>
      <c r="Z55" s="2"/>
      <c r="AC55" s="106"/>
      <c r="AD55" s="106"/>
      <c r="AE55" s="106"/>
      <c r="AF55" s="107"/>
      <c r="AG55" s="107"/>
    </row>
    <row r="56" spans="2:33" x14ac:dyDescent="0.25">
      <c r="B56" s="2"/>
      <c r="C56" s="2"/>
      <c r="D56" s="2"/>
      <c r="H56" s="2"/>
      <c r="I56" s="2"/>
      <c r="J56" s="2"/>
      <c r="N56" s="2"/>
      <c r="O56" s="2"/>
      <c r="P56" s="2"/>
      <c r="S56" s="2"/>
      <c r="T56" s="2"/>
      <c r="U56" s="2"/>
      <c r="X56" s="2"/>
      <c r="Y56" s="2"/>
      <c r="Z56" s="2"/>
      <c r="AC56" s="2"/>
      <c r="AD56" s="2"/>
      <c r="AE56" s="2"/>
    </row>
    <row r="57" spans="2:33" x14ac:dyDescent="0.25">
      <c r="B57" s="2"/>
      <c r="C57" s="2"/>
      <c r="D57" s="2"/>
      <c r="H57" s="2"/>
      <c r="I57" s="2"/>
      <c r="J57" s="2"/>
      <c r="N57" s="2"/>
      <c r="O57" s="2"/>
      <c r="P57" s="2"/>
      <c r="S57" s="2"/>
      <c r="T57" s="2"/>
      <c r="U57" s="2"/>
      <c r="X57" s="2"/>
      <c r="Y57" s="2"/>
      <c r="Z57" s="2"/>
      <c r="AC57" s="2"/>
      <c r="AD57" s="2"/>
      <c r="AE57" s="2"/>
    </row>
    <row r="58" spans="2:33" x14ac:dyDescent="0.25">
      <c r="B58" s="2"/>
      <c r="C58" s="2"/>
      <c r="D58" s="2"/>
      <c r="H58" s="2"/>
      <c r="I58" s="2"/>
      <c r="J58" s="2"/>
      <c r="N58" s="2"/>
      <c r="O58" s="2"/>
      <c r="P58" s="2"/>
      <c r="S58" s="2"/>
      <c r="T58" s="2"/>
      <c r="U58" s="2"/>
      <c r="X58" s="2"/>
      <c r="Y58" s="2"/>
      <c r="Z58" s="2"/>
      <c r="AC58" s="2"/>
      <c r="AD58" s="2"/>
      <c r="AE58" s="2"/>
    </row>
    <row r="59" spans="2:33" x14ac:dyDescent="0.25">
      <c r="B59" s="2"/>
      <c r="C59" s="2"/>
      <c r="D59" s="2"/>
      <c r="H59" s="2"/>
      <c r="I59" s="2"/>
      <c r="J59" s="2"/>
      <c r="N59" s="2"/>
      <c r="O59" s="2"/>
      <c r="P59" s="2"/>
      <c r="S59" s="2"/>
      <c r="T59" s="2"/>
      <c r="U59" s="2"/>
      <c r="X59" s="2"/>
      <c r="Y59" s="2"/>
      <c r="Z59" s="2"/>
      <c r="AC59" s="2"/>
      <c r="AD59" s="2"/>
      <c r="AE59" s="2"/>
    </row>
    <row r="60" spans="2:33" x14ac:dyDescent="0.25">
      <c r="B60" s="2"/>
      <c r="C60" s="2"/>
      <c r="D60" s="2"/>
      <c r="H60" s="2"/>
      <c r="I60" s="2"/>
      <c r="J60" s="2"/>
      <c r="N60" s="2"/>
      <c r="O60" s="2"/>
      <c r="P60" s="2"/>
      <c r="S60" s="2"/>
      <c r="T60" s="2"/>
      <c r="U60" s="2"/>
      <c r="X60" s="2"/>
      <c r="Y60" s="2"/>
      <c r="Z60" s="2"/>
      <c r="AC60" s="2"/>
      <c r="AD60" s="2"/>
      <c r="AE60" s="2"/>
    </row>
    <row r="61" spans="2:33" x14ac:dyDescent="0.25">
      <c r="B61" s="2"/>
      <c r="C61" s="2"/>
      <c r="D61" s="2"/>
      <c r="H61" s="2"/>
      <c r="I61" s="2"/>
      <c r="J61" s="2"/>
      <c r="N61" s="2"/>
      <c r="O61" s="2"/>
      <c r="P61" s="2"/>
      <c r="S61" s="2"/>
      <c r="T61" s="2"/>
      <c r="U61" s="2"/>
      <c r="X61" s="2"/>
      <c r="Y61" s="2"/>
      <c r="Z61" s="2"/>
      <c r="AC61" s="2"/>
      <c r="AD61" s="2"/>
      <c r="AE61" s="2"/>
    </row>
    <row r="62" spans="2:33" x14ac:dyDescent="0.25">
      <c r="B62" s="2"/>
      <c r="C62" s="2"/>
      <c r="D62" s="2"/>
      <c r="H62" s="2"/>
      <c r="I62" s="2"/>
      <c r="J62" s="2"/>
      <c r="N62" s="2"/>
      <c r="O62" s="2"/>
      <c r="P62" s="2"/>
      <c r="S62" s="2"/>
      <c r="T62" s="2"/>
      <c r="U62" s="2"/>
      <c r="X62" s="2"/>
      <c r="Y62" s="2"/>
      <c r="Z62" s="2"/>
      <c r="AC62" s="2"/>
      <c r="AD62" s="2"/>
      <c r="AE62" s="2"/>
    </row>
    <row r="63" spans="2:33" x14ac:dyDescent="0.25">
      <c r="B63" s="2"/>
      <c r="C63" s="2"/>
      <c r="D63" s="2"/>
      <c r="H63" s="2"/>
      <c r="I63" s="2"/>
      <c r="J63" s="2"/>
      <c r="N63" s="2"/>
      <c r="O63" s="2"/>
      <c r="P63" s="2"/>
      <c r="S63" s="2"/>
      <c r="T63" s="2"/>
      <c r="U63" s="2"/>
      <c r="X63" s="2"/>
      <c r="Y63" s="2"/>
      <c r="Z63" s="2"/>
      <c r="AC63" s="2"/>
      <c r="AD63" s="2"/>
      <c r="AE63" s="2"/>
    </row>
    <row r="64" spans="2:33" x14ac:dyDescent="0.25">
      <c r="B64" s="2"/>
      <c r="C64" s="2"/>
      <c r="D64" s="2"/>
      <c r="H64" s="2"/>
      <c r="I64" s="2"/>
      <c r="J64" s="2"/>
      <c r="N64" s="2"/>
      <c r="O64" s="2"/>
      <c r="P64" s="2"/>
      <c r="S64" s="2"/>
      <c r="T64" s="2"/>
      <c r="U64" s="2"/>
      <c r="X64" s="2"/>
      <c r="Y64" s="2"/>
      <c r="Z64" s="2"/>
      <c r="AC64" s="2"/>
      <c r="AD64" s="2"/>
      <c r="AE64" s="2"/>
    </row>
    <row r="65" spans="2:31" x14ac:dyDescent="0.25">
      <c r="B65" s="2"/>
      <c r="C65" s="2"/>
      <c r="D65" s="2"/>
      <c r="H65" s="2"/>
      <c r="I65" s="2"/>
      <c r="J65" s="2"/>
      <c r="N65" s="2"/>
      <c r="O65" s="2"/>
      <c r="P65" s="2"/>
      <c r="S65" s="2"/>
      <c r="T65" s="2"/>
      <c r="U65" s="2"/>
      <c r="X65" s="2"/>
      <c r="Y65" s="2"/>
      <c r="Z65" s="2"/>
      <c r="AC65" s="2"/>
      <c r="AD65" s="2"/>
      <c r="AE65" s="2"/>
    </row>
    <row r="66" spans="2:31" x14ac:dyDescent="0.25">
      <c r="B66" s="2"/>
      <c r="C66" s="2"/>
      <c r="D66" s="2"/>
      <c r="H66" s="2"/>
      <c r="I66" s="2"/>
      <c r="J66" s="2"/>
      <c r="N66" s="2"/>
      <c r="O66" s="2"/>
      <c r="P66" s="2"/>
      <c r="S66" s="2"/>
      <c r="T66" s="2"/>
      <c r="U66" s="2"/>
      <c r="X66" s="2"/>
      <c r="Y66" s="2"/>
      <c r="Z66" s="2"/>
      <c r="AC66" s="2"/>
      <c r="AD66" s="2"/>
      <c r="AE66" s="2"/>
    </row>
    <row r="67" spans="2:31" x14ac:dyDescent="0.25">
      <c r="B67" s="2"/>
      <c r="C67" s="2"/>
      <c r="D67" s="2"/>
      <c r="H67" s="2"/>
      <c r="I67" s="2"/>
      <c r="J67" s="2"/>
      <c r="N67" s="2"/>
      <c r="O67" s="2"/>
      <c r="P67" s="2"/>
      <c r="S67" s="2"/>
      <c r="T67" s="2"/>
      <c r="U67" s="2"/>
      <c r="X67" s="2"/>
      <c r="Y67" s="2"/>
      <c r="Z67" s="2"/>
      <c r="AC67" s="2"/>
      <c r="AD67" s="2"/>
      <c r="AE67" s="2"/>
    </row>
    <row r="68" spans="2:31" x14ac:dyDescent="0.25">
      <c r="B68" s="2"/>
      <c r="C68" s="2"/>
      <c r="D68" s="2"/>
      <c r="H68" s="2"/>
      <c r="I68" s="2"/>
      <c r="J68" s="2"/>
      <c r="N68" s="2"/>
      <c r="O68" s="2"/>
      <c r="P68" s="2"/>
      <c r="S68" s="2"/>
      <c r="T68" s="2"/>
      <c r="U68" s="2"/>
      <c r="X68" s="2"/>
      <c r="Y68" s="2"/>
      <c r="Z68" s="2"/>
      <c r="AC68" s="2"/>
      <c r="AD68" s="2"/>
      <c r="AE68" s="2"/>
    </row>
    <row r="69" spans="2:31" x14ac:dyDescent="0.25">
      <c r="B69" s="2"/>
      <c r="C69" s="2"/>
      <c r="D69" s="2"/>
      <c r="H69" s="2"/>
      <c r="I69" s="2"/>
      <c r="J69" s="2"/>
      <c r="N69" s="2"/>
      <c r="O69" s="2"/>
      <c r="P69" s="2"/>
      <c r="S69" s="2"/>
      <c r="T69" s="2"/>
      <c r="U69" s="2"/>
      <c r="X69" s="2"/>
      <c r="Y69" s="2"/>
      <c r="Z69" s="2"/>
      <c r="AC69" s="2"/>
      <c r="AD69" s="2"/>
      <c r="AE69" s="2"/>
    </row>
    <row r="70" spans="2:31" x14ac:dyDescent="0.25">
      <c r="B70" s="2"/>
      <c r="C70" s="2"/>
      <c r="D70" s="2"/>
      <c r="H70" s="2"/>
      <c r="I70" s="2"/>
      <c r="J70" s="2"/>
      <c r="N70" s="2"/>
      <c r="O70" s="2"/>
      <c r="P70" s="2"/>
      <c r="S70" s="2"/>
      <c r="T70" s="2"/>
      <c r="U70" s="2"/>
      <c r="X70" s="2"/>
      <c r="Y70" s="2"/>
      <c r="Z70" s="2"/>
      <c r="AC70" s="2"/>
      <c r="AD70" s="2"/>
      <c r="AE70" s="2"/>
    </row>
    <row r="71" spans="2:31" x14ac:dyDescent="0.25">
      <c r="B71" s="2"/>
      <c r="C71" s="2"/>
      <c r="D71" s="2"/>
      <c r="H71" s="2"/>
      <c r="I71" s="2"/>
      <c r="J71" s="2"/>
      <c r="N71" s="2"/>
      <c r="O71" s="2"/>
      <c r="P71" s="2"/>
      <c r="S71" s="2"/>
      <c r="T71" s="2"/>
      <c r="U71" s="2"/>
      <c r="X71" s="2"/>
      <c r="Y71" s="2"/>
      <c r="Z71" s="2"/>
      <c r="AC71" s="2"/>
      <c r="AD71" s="2"/>
      <c r="AE71" s="2"/>
    </row>
    <row r="72" spans="2:31" x14ac:dyDescent="0.25">
      <c r="B72" s="2"/>
      <c r="C72" s="2"/>
      <c r="D72" s="2"/>
      <c r="H72" s="2"/>
      <c r="I72" s="2"/>
      <c r="J72" s="2"/>
      <c r="N72" s="2"/>
      <c r="O72" s="2"/>
      <c r="P72" s="2"/>
      <c r="S72" s="2"/>
      <c r="T72" s="2"/>
      <c r="U72" s="2"/>
      <c r="X72" s="2"/>
      <c r="Y72" s="2"/>
      <c r="Z72" s="2"/>
      <c r="AC72" s="2"/>
      <c r="AD72" s="2"/>
      <c r="AE72" s="2"/>
    </row>
    <row r="73" spans="2:31" x14ac:dyDescent="0.25">
      <c r="B73" s="2"/>
      <c r="C73" s="2"/>
      <c r="D73" s="2"/>
      <c r="H73" s="2"/>
      <c r="I73" s="2"/>
      <c r="J73" s="2"/>
      <c r="N73" s="2"/>
      <c r="O73" s="2"/>
      <c r="P73" s="2"/>
      <c r="S73" s="2"/>
      <c r="T73" s="2"/>
      <c r="U73" s="2"/>
      <c r="X73" s="2"/>
      <c r="Y73" s="2"/>
      <c r="Z73" s="2"/>
      <c r="AC73" s="2"/>
      <c r="AD73" s="2"/>
      <c r="AE73" s="2"/>
    </row>
    <row r="74" spans="2:31" x14ac:dyDescent="0.25">
      <c r="B74" s="2"/>
      <c r="C74" s="2"/>
      <c r="D74" s="2"/>
      <c r="H74" s="2"/>
      <c r="I74" s="2"/>
      <c r="J74" s="2"/>
      <c r="N74" s="2"/>
      <c r="O74" s="2"/>
      <c r="P74" s="2"/>
      <c r="S74" s="2"/>
      <c r="T74" s="2"/>
      <c r="U74" s="2"/>
      <c r="X74" s="2"/>
      <c r="Y74" s="2"/>
      <c r="Z74" s="2"/>
      <c r="AC74" s="2"/>
      <c r="AD74" s="2"/>
      <c r="AE74" s="2"/>
    </row>
    <row r="75" spans="2:31" x14ac:dyDescent="0.25">
      <c r="B75" s="2"/>
      <c r="C75" s="2"/>
      <c r="D75" s="2"/>
      <c r="H75" s="2"/>
      <c r="I75" s="2"/>
      <c r="J75" s="2"/>
      <c r="N75" s="2"/>
      <c r="O75" s="2"/>
      <c r="P75" s="2"/>
      <c r="S75" s="2"/>
      <c r="T75" s="2"/>
      <c r="U75" s="2"/>
      <c r="X75" s="2"/>
      <c r="Y75" s="2"/>
      <c r="Z75" s="2"/>
      <c r="AC75" s="2"/>
      <c r="AD75" s="2"/>
      <c r="AE75" s="2"/>
    </row>
    <row r="76" spans="2:31" x14ac:dyDescent="0.25">
      <c r="B76" s="2"/>
      <c r="C76" s="2"/>
      <c r="D76" s="2"/>
      <c r="H76" s="2"/>
      <c r="I76" s="2"/>
      <c r="J76" s="2"/>
      <c r="N76" s="2"/>
      <c r="O76" s="2"/>
      <c r="P76" s="2"/>
      <c r="S76" s="2"/>
      <c r="T76" s="2"/>
      <c r="U76" s="2"/>
      <c r="X76" s="2"/>
      <c r="Y76" s="2"/>
      <c r="Z76" s="2"/>
      <c r="AC76" s="2"/>
      <c r="AD76" s="2"/>
      <c r="AE76" s="2"/>
    </row>
    <row r="77" spans="2:31" x14ac:dyDescent="0.25">
      <c r="B77" s="2"/>
      <c r="C77" s="2"/>
      <c r="D77" s="2"/>
      <c r="H77" s="2"/>
      <c r="I77" s="2"/>
      <c r="J77" s="2"/>
      <c r="N77" s="2"/>
      <c r="O77" s="2"/>
      <c r="P77" s="2"/>
      <c r="S77" s="2"/>
      <c r="T77" s="2"/>
      <c r="U77" s="2"/>
      <c r="X77" s="2"/>
      <c r="Y77" s="2"/>
      <c r="Z77" s="2"/>
      <c r="AC77" s="2"/>
      <c r="AD77" s="2"/>
      <c r="AE77" s="2"/>
    </row>
    <row r="78" spans="2:31" x14ac:dyDescent="0.25">
      <c r="B78" s="2"/>
      <c r="C78" s="2"/>
      <c r="D78" s="2"/>
      <c r="H78" s="2"/>
      <c r="I78" s="2"/>
      <c r="J78" s="2"/>
      <c r="N78" s="2"/>
      <c r="O78" s="2"/>
      <c r="P78" s="2"/>
      <c r="S78" s="2"/>
      <c r="T78" s="2"/>
      <c r="U78" s="2"/>
      <c r="X78" s="2"/>
      <c r="Y78" s="2"/>
      <c r="Z78" s="2"/>
      <c r="AC78" s="2"/>
      <c r="AD78" s="2"/>
      <c r="AE78" s="2"/>
    </row>
    <row r="79" spans="2:31" x14ac:dyDescent="0.25">
      <c r="B79" s="2"/>
      <c r="C79" s="2"/>
      <c r="D79" s="2"/>
      <c r="H79" s="2"/>
      <c r="I79" s="2"/>
      <c r="J79" s="2"/>
      <c r="N79" s="2"/>
      <c r="O79" s="2"/>
      <c r="P79" s="2"/>
      <c r="S79" s="2"/>
      <c r="T79" s="2"/>
      <c r="U79" s="2"/>
      <c r="X79" s="2"/>
      <c r="Y79" s="2"/>
      <c r="Z79" s="2"/>
      <c r="AC79" s="2"/>
      <c r="AD79" s="2"/>
      <c r="AE79" s="2"/>
    </row>
    <row r="80" spans="2:31" x14ac:dyDescent="0.25">
      <c r="B80" s="2"/>
      <c r="C80" s="2"/>
      <c r="D80" s="2"/>
      <c r="H80" s="2"/>
      <c r="I80" s="2"/>
      <c r="J80" s="2"/>
      <c r="N80" s="2"/>
      <c r="O80" s="2"/>
      <c r="P80" s="2"/>
      <c r="S80" s="2"/>
      <c r="T80" s="2"/>
      <c r="U80" s="2"/>
      <c r="X80" s="2"/>
      <c r="Y80" s="2"/>
      <c r="Z80" s="2"/>
      <c r="AC80" s="2"/>
      <c r="AD80" s="2"/>
      <c r="AE80" s="2"/>
    </row>
    <row r="81" spans="2:31" x14ac:dyDescent="0.25">
      <c r="B81" s="2"/>
      <c r="C81" s="2"/>
      <c r="D81" s="2"/>
      <c r="H81" s="2"/>
      <c r="I81" s="2"/>
      <c r="J81" s="2"/>
      <c r="N81" s="2"/>
      <c r="O81" s="2"/>
      <c r="P81" s="2"/>
      <c r="S81" s="2"/>
      <c r="T81" s="2"/>
      <c r="U81" s="2"/>
      <c r="X81" s="2"/>
      <c r="Y81" s="2"/>
      <c r="Z81" s="2"/>
      <c r="AC81" s="2"/>
      <c r="AD81" s="2"/>
      <c r="AE81" s="2"/>
    </row>
    <row r="82" spans="2:31" x14ac:dyDescent="0.25">
      <c r="B82" s="2"/>
      <c r="C82" s="2"/>
      <c r="D82" s="2"/>
      <c r="H82" s="2"/>
      <c r="I82" s="2"/>
      <c r="J82" s="2"/>
      <c r="N82" s="2"/>
      <c r="O82" s="2"/>
      <c r="P82" s="2"/>
      <c r="S82" s="2"/>
      <c r="T82" s="2"/>
      <c r="U82" s="2"/>
      <c r="X82" s="2"/>
      <c r="Y82" s="2"/>
      <c r="Z82" s="2"/>
      <c r="AC82" s="2"/>
      <c r="AD82" s="2"/>
      <c r="AE82" s="2"/>
    </row>
    <row r="83" spans="2:31" x14ac:dyDescent="0.25">
      <c r="B83" s="2"/>
      <c r="C83" s="2"/>
      <c r="D83" s="2"/>
      <c r="H83" s="2"/>
      <c r="I83" s="2"/>
      <c r="J83" s="2"/>
      <c r="N83" s="2"/>
      <c r="O83" s="2"/>
      <c r="P83" s="2"/>
      <c r="S83" s="2"/>
      <c r="T83" s="2"/>
      <c r="U83" s="2"/>
      <c r="X83" s="2"/>
      <c r="Y83" s="2"/>
      <c r="Z83" s="2"/>
      <c r="AC83" s="2"/>
      <c r="AD83" s="2"/>
      <c r="AE83" s="2"/>
    </row>
    <row r="84" spans="2:31" x14ac:dyDescent="0.25">
      <c r="B84" s="2"/>
      <c r="C84" s="2"/>
      <c r="D84" s="2"/>
      <c r="H84" s="2"/>
      <c r="I84" s="2"/>
      <c r="J84" s="2"/>
      <c r="N84" s="2"/>
      <c r="O84" s="2"/>
      <c r="P84" s="2"/>
      <c r="S84" s="2"/>
      <c r="T84" s="2"/>
      <c r="U84" s="2"/>
      <c r="X84" s="2"/>
      <c r="Y84" s="2"/>
      <c r="Z84" s="2"/>
      <c r="AC84" s="2"/>
      <c r="AD84" s="2"/>
      <c r="AE84" s="2"/>
    </row>
    <row r="85" spans="2:31" x14ac:dyDescent="0.25">
      <c r="B85" s="2"/>
      <c r="C85" s="2"/>
      <c r="D85" s="2"/>
      <c r="H85" s="2"/>
      <c r="I85" s="2"/>
      <c r="J85" s="2"/>
      <c r="N85" s="2"/>
      <c r="O85" s="2"/>
      <c r="P85" s="2"/>
      <c r="S85" s="2"/>
      <c r="T85" s="2"/>
      <c r="U85" s="2"/>
      <c r="X85" s="2"/>
      <c r="Y85" s="2"/>
      <c r="Z85" s="2"/>
      <c r="AC85" s="2"/>
      <c r="AD85" s="2"/>
      <c r="AE85" s="2"/>
    </row>
    <row r="86" spans="2:31" x14ac:dyDescent="0.25">
      <c r="B86" s="2"/>
      <c r="C86" s="2"/>
      <c r="D86" s="2"/>
      <c r="H86" s="2"/>
      <c r="I86" s="2"/>
      <c r="J86" s="2"/>
      <c r="N86" s="2"/>
      <c r="O86" s="2"/>
      <c r="P86" s="2"/>
      <c r="S86" s="2"/>
      <c r="T86" s="2"/>
      <c r="U86" s="2"/>
      <c r="X86" s="2"/>
      <c r="Y86" s="2"/>
      <c r="Z86" s="2"/>
      <c r="AC86" s="2"/>
      <c r="AD86" s="2"/>
      <c r="AE86" s="2"/>
    </row>
    <row r="87" spans="2:31" x14ac:dyDescent="0.25">
      <c r="B87" s="2"/>
      <c r="C87" s="2"/>
      <c r="D87" s="2"/>
      <c r="H87" s="2"/>
      <c r="I87" s="2"/>
      <c r="J87" s="2"/>
      <c r="N87" s="2"/>
      <c r="O87" s="2"/>
      <c r="P87" s="2"/>
      <c r="S87" s="2"/>
      <c r="T87" s="2"/>
      <c r="U87" s="2"/>
      <c r="X87" s="2"/>
      <c r="Y87" s="2"/>
      <c r="Z87" s="2"/>
      <c r="AC87" s="2"/>
      <c r="AD87" s="2"/>
      <c r="AE87" s="2"/>
    </row>
    <row r="88" spans="2:31" x14ac:dyDescent="0.25">
      <c r="B88" s="2"/>
      <c r="C88" s="2"/>
      <c r="D88" s="2"/>
      <c r="H88" s="2"/>
      <c r="I88" s="2"/>
      <c r="J88" s="2"/>
      <c r="N88" s="2"/>
      <c r="O88" s="2"/>
      <c r="P88" s="2"/>
      <c r="S88" s="2"/>
      <c r="T88" s="2"/>
      <c r="U88" s="2"/>
      <c r="X88" s="2"/>
      <c r="Y88" s="2"/>
      <c r="Z88" s="2"/>
      <c r="AC88" s="2"/>
      <c r="AD88" s="2"/>
      <c r="AE88" s="2"/>
    </row>
    <row r="89" spans="2:31" x14ac:dyDescent="0.25">
      <c r="B89" s="2"/>
      <c r="C89" s="2"/>
      <c r="D89" s="2"/>
      <c r="H89" s="2"/>
      <c r="I89" s="2"/>
      <c r="J89" s="2"/>
      <c r="N89" s="2"/>
      <c r="O89" s="2"/>
      <c r="P89" s="2"/>
      <c r="S89" s="2"/>
      <c r="T89" s="2"/>
      <c r="U89" s="2"/>
      <c r="X89" s="2"/>
      <c r="Y89" s="2"/>
      <c r="Z89" s="2"/>
      <c r="AC89" s="2"/>
      <c r="AD89" s="2"/>
      <c r="AE89" s="2"/>
    </row>
    <row r="90" spans="2:31" x14ac:dyDescent="0.25">
      <c r="B90" s="2"/>
      <c r="C90" s="2"/>
      <c r="D90" s="2"/>
      <c r="H90" s="2"/>
      <c r="I90" s="2"/>
      <c r="J90" s="2"/>
      <c r="N90" s="2"/>
      <c r="O90" s="2"/>
      <c r="P90" s="2"/>
      <c r="S90" s="2"/>
      <c r="T90" s="2"/>
      <c r="U90" s="2"/>
      <c r="X90" s="2"/>
      <c r="Y90" s="2"/>
      <c r="Z90" s="2"/>
      <c r="AC90" s="2"/>
      <c r="AD90" s="2"/>
      <c r="AE90" s="2"/>
    </row>
    <row r="91" spans="2:31" x14ac:dyDescent="0.25">
      <c r="B91" s="2"/>
      <c r="C91" s="2"/>
      <c r="D91" s="2"/>
      <c r="H91" s="2"/>
      <c r="I91" s="2"/>
      <c r="J91" s="2"/>
      <c r="N91" s="2"/>
      <c r="O91" s="2"/>
      <c r="P91" s="2"/>
      <c r="S91" s="2"/>
      <c r="T91" s="2"/>
      <c r="U91" s="2"/>
      <c r="X91" s="2"/>
      <c r="Y91" s="2"/>
      <c r="Z91" s="2"/>
      <c r="AC91" s="2"/>
      <c r="AD91" s="2"/>
      <c r="AE91" s="2"/>
    </row>
    <row r="92" spans="2:31" x14ac:dyDescent="0.25">
      <c r="B92" s="2"/>
      <c r="C92" s="2"/>
      <c r="D92" s="2"/>
      <c r="H92" s="2"/>
      <c r="I92" s="2"/>
      <c r="J92" s="2"/>
      <c r="N92" s="2"/>
      <c r="O92" s="2"/>
      <c r="P92" s="2"/>
      <c r="S92" s="2"/>
      <c r="T92" s="2"/>
      <c r="U92" s="2"/>
      <c r="X92" s="2"/>
      <c r="Y92" s="2"/>
      <c r="Z92" s="2"/>
      <c r="AC92" s="2"/>
      <c r="AD92" s="2"/>
      <c r="AE92" s="2"/>
    </row>
    <row r="93" spans="2:31" x14ac:dyDescent="0.25">
      <c r="B93" s="2"/>
      <c r="C93" s="2"/>
      <c r="D93" s="2"/>
      <c r="H93" s="2"/>
      <c r="I93" s="2"/>
      <c r="J93" s="2"/>
      <c r="N93" s="2"/>
      <c r="O93" s="2"/>
      <c r="P93" s="2"/>
      <c r="S93" s="2"/>
      <c r="T93" s="2"/>
      <c r="U93" s="2"/>
      <c r="X93" s="2"/>
      <c r="Y93" s="2"/>
      <c r="Z93" s="2"/>
      <c r="AC93" s="2"/>
      <c r="AD93" s="2"/>
      <c r="AE93" s="2"/>
    </row>
    <row r="94" spans="2:31" x14ac:dyDescent="0.25">
      <c r="B94" s="2"/>
      <c r="C94" s="2"/>
      <c r="D94" s="2"/>
      <c r="H94" s="2"/>
      <c r="I94" s="2"/>
      <c r="J94" s="2"/>
      <c r="N94" s="2"/>
      <c r="O94" s="2"/>
      <c r="P94" s="2"/>
      <c r="S94" s="2"/>
      <c r="T94" s="2"/>
      <c r="U94" s="2"/>
      <c r="X94" s="2"/>
      <c r="Y94" s="2"/>
      <c r="Z94" s="2"/>
      <c r="AC94" s="2"/>
      <c r="AD94" s="2"/>
      <c r="AE94" s="2"/>
    </row>
    <row r="95" spans="2:31" x14ac:dyDescent="0.25">
      <c r="B95" s="2"/>
      <c r="C95" s="2"/>
      <c r="D95" s="2"/>
      <c r="H95" s="2"/>
      <c r="I95" s="2"/>
      <c r="J95" s="2"/>
      <c r="N95" s="2"/>
      <c r="O95" s="2"/>
      <c r="P95" s="2"/>
      <c r="S95" s="2"/>
      <c r="T95" s="2"/>
      <c r="U95" s="2"/>
      <c r="X95" s="2"/>
      <c r="Y95" s="2"/>
      <c r="Z95" s="2"/>
      <c r="AC95" s="2"/>
      <c r="AD95" s="2"/>
      <c r="AE95" s="2"/>
    </row>
    <row r="96" spans="2:31" x14ac:dyDescent="0.25">
      <c r="B96" s="2"/>
      <c r="C96" s="2"/>
      <c r="D96" s="2"/>
      <c r="H96" s="2"/>
      <c r="I96" s="2"/>
      <c r="J96" s="2"/>
      <c r="N96" s="2"/>
      <c r="O96" s="2"/>
      <c r="P96" s="2"/>
      <c r="S96" s="2"/>
      <c r="T96" s="2"/>
      <c r="U96" s="2"/>
      <c r="X96" s="2"/>
      <c r="Y96" s="2"/>
      <c r="Z96" s="2"/>
      <c r="AC96" s="2"/>
      <c r="AD96" s="2"/>
      <c r="AE96" s="2"/>
    </row>
    <row r="97" spans="2:31" x14ac:dyDescent="0.25">
      <c r="B97" s="2"/>
      <c r="C97" s="2"/>
      <c r="D97" s="2"/>
      <c r="H97" s="2"/>
      <c r="I97" s="2"/>
      <c r="J97" s="2"/>
      <c r="N97" s="2"/>
      <c r="O97" s="2"/>
      <c r="P97" s="2"/>
      <c r="S97" s="2"/>
      <c r="T97" s="2"/>
      <c r="U97" s="2"/>
      <c r="X97" s="2"/>
      <c r="Y97" s="2"/>
      <c r="Z97" s="2"/>
      <c r="AC97" s="2"/>
      <c r="AD97" s="2"/>
      <c r="AE97" s="2"/>
    </row>
    <row r="98" spans="2:31" x14ac:dyDescent="0.25">
      <c r="B98" s="2"/>
      <c r="C98" s="2"/>
      <c r="D98" s="2"/>
      <c r="H98" s="2"/>
      <c r="I98" s="2"/>
      <c r="J98" s="2"/>
      <c r="N98" s="2"/>
      <c r="O98" s="2"/>
      <c r="P98" s="2"/>
      <c r="S98" s="2"/>
      <c r="T98" s="2"/>
      <c r="U98" s="2"/>
      <c r="X98" s="2"/>
      <c r="Y98" s="2"/>
      <c r="Z98" s="2"/>
      <c r="AC98" s="2"/>
      <c r="AD98" s="2"/>
      <c r="AE98" s="2"/>
    </row>
    <row r="99" spans="2:31" x14ac:dyDescent="0.25">
      <c r="B99" s="2"/>
      <c r="C99" s="2"/>
      <c r="D99" s="2"/>
      <c r="H99" s="2"/>
      <c r="I99" s="2"/>
      <c r="J99" s="2"/>
      <c r="N99" s="2"/>
      <c r="O99" s="2"/>
      <c r="P99" s="2"/>
      <c r="S99" s="2"/>
      <c r="T99" s="2"/>
      <c r="U99" s="2"/>
      <c r="X99" s="2"/>
      <c r="Y99" s="2"/>
      <c r="Z99" s="2"/>
      <c r="AC99" s="2"/>
      <c r="AD99" s="2"/>
      <c r="AE99" s="2"/>
    </row>
    <row r="100" spans="2:31" x14ac:dyDescent="0.25">
      <c r="B100" s="2"/>
      <c r="C100" s="2"/>
      <c r="D100" s="2"/>
      <c r="H100" s="2"/>
      <c r="I100" s="2"/>
      <c r="J100" s="2"/>
      <c r="N100" s="2"/>
      <c r="O100" s="2"/>
      <c r="P100" s="2"/>
      <c r="S100" s="2"/>
      <c r="T100" s="2"/>
      <c r="U100" s="2"/>
      <c r="X100" s="2"/>
      <c r="Y100" s="2"/>
      <c r="Z100" s="2"/>
      <c r="AC100" s="2"/>
      <c r="AD100" s="2"/>
      <c r="AE100" s="2"/>
    </row>
    <row r="101" spans="2:31" x14ac:dyDescent="0.25">
      <c r="B101" s="2"/>
      <c r="C101" s="2"/>
      <c r="D101" s="2"/>
      <c r="H101" s="2"/>
      <c r="I101" s="2"/>
      <c r="J101" s="2"/>
      <c r="N101" s="2"/>
      <c r="O101" s="2"/>
      <c r="P101" s="2"/>
      <c r="S101" s="2"/>
      <c r="T101" s="2"/>
      <c r="U101" s="2"/>
      <c r="X101" s="2"/>
      <c r="Y101" s="2"/>
      <c r="Z101" s="2"/>
      <c r="AC101" s="2"/>
      <c r="AD101" s="2"/>
      <c r="AE101" s="2"/>
    </row>
    <row r="102" spans="2:31" x14ac:dyDescent="0.25">
      <c r="B102" s="2"/>
      <c r="C102" s="2"/>
      <c r="D102" s="2"/>
      <c r="H102" s="2"/>
      <c r="I102" s="2"/>
      <c r="J102" s="2"/>
      <c r="N102" s="2"/>
      <c r="O102" s="2"/>
      <c r="P102" s="2"/>
      <c r="S102" s="2"/>
      <c r="T102" s="2"/>
      <c r="U102" s="2"/>
      <c r="X102" s="2"/>
      <c r="Y102" s="2"/>
      <c r="Z102" s="2"/>
      <c r="AC102" s="2"/>
      <c r="AD102" s="2"/>
      <c r="AE102" s="2"/>
    </row>
    <row r="103" spans="2:31" x14ac:dyDescent="0.25">
      <c r="B103" s="2"/>
      <c r="C103" s="2"/>
      <c r="D103" s="2"/>
      <c r="H103" s="2"/>
      <c r="I103" s="2"/>
      <c r="J103" s="2"/>
      <c r="N103" s="2"/>
      <c r="O103" s="2"/>
      <c r="P103" s="2"/>
      <c r="S103" s="2"/>
      <c r="T103" s="2"/>
      <c r="U103" s="2"/>
      <c r="X103" s="2"/>
      <c r="Y103" s="2"/>
      <c r="Z103" s="2"/>
      <c r="AC103" s="2"/>
      <c r="AD103" s="2"/>
      <c r="AE103" s="2"/>
    </row>
    <row r="104" spans="2:31" x14ac:dyDescent="0.25">
      <c r="B104" s="2"/>
      <c r="C104" s="2"/>
      <c r="D104" s="2"/>
      <c r="H104" s="2"/>
      <c r="I104" s="2"/>
      <c r="J104" s="2"/>
      <c r="N104" s="2"/>
      <c r="O104" s="2"/>
      <c r="P104" s="2"/>
      <c r="S104" s="2"/>
      <c r="T104" s="2"/>
      <c r="U104" s="2"/>
      <c r="X104" s="2"/>
      <c r="Y104" s="2"/>
      <c r="Z104" s="2"/>
      <c r="AC104" s="2"/>
      <c r="AD104" s="2"/>
      <c r="AE104" s="2"/>
    </row>
    <row r="105" spans="2:31" x14ac:dyDescent="0.25">
      <c r="B105" s="2"/>
      <c r="C105" s="2"/>
      <c r="D105" s="2"/>
      <c r="H105" s="2"/>
      <c r="I105" s="2"/>
      <c r="J105" s="2"/>
      <c r="N105" s="2"/>
      <c r="O105" s="2"/>
      <c r="P105" s="2"/>
      <c r="S105" s="2"/>
      <c r="T105" s="2"/>
      <c r="U105" s="2"/>
      <c r="X105" s="2"/>
      <c r="Y105" s="2"/>
      <c r="Z105" s="2"/>
      <c r="AC105" s="2"/>
      <c r="AD105" s="2"/>
      <c r="AE105" s="2"/>
    </row>
    <row r="106" spans="2:31" x14ac:dyDescent="0.25">
      <c r="B106" s="2"/>
      <c r="C106" s="2"/>
      <c r="D106" s="2"/>
      <c r="H106" s="2"/>
      <c r="I106" s="2"/>
      <c r="J106" s="2"/>
      <c r="N106" s="2"/>
      <c r="O106" s="2"/>
      <c r="P106" s="2"/>
      <c r="S106" s="2"/>
      <c r="T106" s="2"/>
      <c r="U106" s="2"/>
      <c r="X106" s="2"/>
      <c r="Y106" s="2"/>
      <c r="Z106" s="2"/>
      <c r="AC106" s="2"/>
      <c r="AD106" s="2"/>
      <c r="AE106" s="2"/>
    </row>
    <row r="107" spans="2:31" x14ac:dyDescent="0.25">
      <c r="B107" s="2"/>
      <c r="C107" s="2"/>
      <c r="D107" s="2"/>
      <c r="H107" s="2"/>
      <c r="I107" s="2"/>
      <c r="J107" s="2"/>
      <c r="N107" s="2"/>
      <c r="O107" s="2"/>
      <c r="P107" s="2"/>
      <c r="S107" s="2"/>
      <c r="T107" s="2"/>
      <c r="U107" s="2"/>
      <c r="X107" s="2"/>
      <c r="Y107" s="2"/>
      <c r="Z107" s="2"/>
      <c r="AC107" s="2"/>
      <c r="AD107" s="2"/>
      <c r="AE107" s="2"/>
    </row>
    <row r="108" spans="2:31" x14ac:dyDescent="0.25">
      <c r="B108" s="2"/>
      <c r="C108" s="2"/>
      <c r="D108" s="2"/>
      <c r="H108" s="2"/>
      <c r="I108" s="2"/>
      <c r="J108" s="2"/>
      <c r="N108" s="2"/>
      <c r="O108" s="2"/>
      <c r="P108" s="2"/>
      <c r="S108" s="2"/>
      <c r="T108" s="2"/>
      <c r="U108" s="2"/>
      <c r="X108" s="2"/>
      <c r="Y108" s="2"/>
      <c r="Z108" s="2"/>
      <c r="AC108" s="2"/>
      <c r="AD108" s="2"/>
      <c r="AE108" s="2"/>
    </row>
    <row r="109" spans="2:31" x14ac:dyDescent="0.25">
      <c r="B109" s="2"/>
      <c r="C109" s="2"/>
      <c r="D109" s="2"/>
      <c r="H109" s="2"/>
      <c r="I109" s="2"/>
      <c r="J109" s="2"/>
      <c r="N109" s="2"/>
      <c r="O109" s="2"/>
      <c r="P109" s="2"/>
      <c r="S109" s="2"/>
      <c r="T109" s="2"/>
      <c r="U109" s="2"/>
      <c r="X109" s="2"/>
      <c r="Y109" s="2"/>
      <c r="Z109" s="2"/>
      <c r="AC109" s="2"/>
      <c r="AD109" s="2"/>
      <c r="AE109" s="2"/>
    </row>
    <row r="110" spans="2:31" x14ac:dyDescent="0.25">
      <c r="B110" s="2"/>
      <c r="C110" s="2"/>
      <c r="D110" s="2"/>
      <c r="H110" s="2"/>
      <c r="I110" s="2"/>
      <c r="J110" s="2"/>
      <c r="N110" s="2"/>
      <c r="O110" s="2"/>
      <c r="P110" s="2"/>
      <c r="S110" s="2"/>
      <c r="T110" s="2"/>
      <c r="U110" s="2"/>
      <c r="X110" s="2"/>
      <c r="Y110" s="2"/>
      <c r="Z110" s="2"/>
      <c r="AC110" s="2"/>
      <c r="AD110" s="2"/>
      <c r="AE110" s="2"/>
    </row>
    <row r="111" spans="2:31" x14ac:dyDescent="0.25">
      <c r="B111" s="2"/>
      <c r="C111" s="2"/>
      <c r="D111" s="2"/>
      <c r="H111" s="2"/>
      <c r="I111" s="2"/>
      <c r="J111" s="2"/>
      <c r="N111" s="2"/>
      <c r="O111" s="2"/>
      <c r="P111" s="2"/>
      <c r="S111" s="2"/>
      <c r="T111" s="2"/>
      <c r="U111" s="2"/>
      <c r="X111" s="2"/>
      <c r="Y111" s="2"/>
      <c r="Z111" s="2"/>
      <c r="AC111" s="2"/>
      <c r="AD111" s="2"/>
      <c r="AE111" s="2"/>
    </row>
    <row r="112" spans="2:31" x14ac:dyDescent="0.25">
      <c r="B112" s="2"/>
      <c r="C112" s="2"/>
      <c r="D112" s="2"/>
      <c r="H112" s="2"/>
      <c r="I112" s="2"/>
      <c r="J112" s="2"/>
      <c r="N112" s="2"/>
      <c r="O112" s="2"/>
      <c r="P112" s="2"/>
      <c r="S112" s="2"/>
      <c r="T112" s="2"/>
      <c r="U112" s="2"/>
      <c r="X112" s="2"/>
      <c r="Y112" s="2"/>
      <c r="Z112" s="2"/>
      <c r="AC112" s="2"/>
      <c r="AD112" s="2"/>
      <c r="AE112" s="2"/>
    </row>
    <row r="113" spans="2:31" x14ac:dyDescent="0.25">
      <c r="B113" s="2"/>
      <c r="C113" s="2"/>
      <c r="D113" s="2"/>
      <c r="H113" s="2"/>
      <c r="I113" s="2"/>
      <c r="J113" s="2"/>
      <c r="N113" s="2"/>
      <c r="O113" s="2"/>
      <c r="P113" s="2"/>
      <c r="S113" s="2"/>
      <c r="T113" s="2"/>
      <c r="U113" s="2"/>
      <c r="X113" s="2"/>
      <c r="Y113" s="2"/>
      <c r="Z113" s="2"/>
      <c r="AC113" s="2"/>
      <c r="AD113" s="2"/>
      <c r="AE113" s="2"/>
    </row>
    <row r="114" spans="2:31" x14ac:dyDescent="0.25">
      <c r="B114" s="2"/>
      <c r="C114" s="2"/>
      <c r="D114" s="2"/>
      <c r="H114" s="2"/>
      <c r="I114" s="2"/>
      <c r="J114" s="2"/>
      <c r="N114" s="2"/>
      <c r="O114" s="2"/>
      <c r="P114" s="2"/>
      <c r="S114" s="2"/>
      <c r="T114" s="2"/>
      <c r="U114" s="2"/>
      <c r="X114" s="2"/>
      <c r="Y114" s="2"/>
      <c r="Z114" s="2"/>
      <c r="AC114" s="2"/>
      <c r="AD114" s="2"/>
      <c r="AE114" s="2"/>
    </row>
    <row r="115" spans="2:31" x14ac:dyDescent="0.25">
      <c r="B115" s="2"/>
      <c r="C115" s="2"/>
      <c r="D115" s="2"/>
      <c r="H115" s="2"/>
      <c r="I115" s="2"/>
      <c r="J115" s="2"/>
      <c r="N115" s="2"/>
      <c r="O115" s="2"/>
      <c r="P115" s="2"/>
      <c r="S115" s="2"/>
      <c r="T115" s="2"/>
      <c r="U115" s="2"/>
      <c r="X115" s="2"/>
      <c r="Y115" s="2"/>
      <c r="Z115" s="2"/>
      <c r="AC115" s="2"/>
      <c r="AD115" s="2"/>
      <c r="AE115" s="2"/>
    </row>
    <row r="116" spans="2:31" x14ac:dyDescent="0.25">
      <c r="B116" s="2"/>
      <c r="C116" s="2"/>
      <c r="D116" s="2"/>
      <c r="H116" s="2"/>
      <c r="I116" s="2"/>
      <c r="J116" s="2"/>
      <c r="N116" s="2"/>
      <c r="O116" s="2"/>
      <c r="P116" s="2"/>
      <c r="S116" s="2"/>
      <c r="T116" s="2"/>
      <c r="U116" s="2"/>
      <c r="X116" s="2"/>
      <c r="Y116" s="2"/>
      <c r="Z116" s="2"/>
      <c r="AC116" s="2"/>
      <c r="AD116" s="2"/>
      <c r="AE116" s="2"/>
    </row>
    <row r="117" spans="2:31" x14ac:dyDescent="0.25">
      <c r="B117" s="2"/>
      <c r="C117" s="2"/>
      <c r="D117" s="2"/>
      <c r="H117" s="2"/>
      <c r="I117" s="2"/>
      <c r="J117" s="2"/>
      <c r="N117" s="2"/>
      <c r="O117" s="2"/>
      <c r="P117" s="2"/>
      <c r="S117" s="2"/>
      <c r="T117" s="2"/>
      <c r="U117" s="2"/>
      <c r="X117" s="2"/>
      <c r="Y117" s="2"/>
      <c r="Z117" s="2"/>
      <c r="AC117" s="2"/>
      <c r="AD117" s="2"/>
      <c r="AE117" s="2"/>
    </row>
    <row r="118" spans="2:31" x14ac:dyDescent="0.25">
      <c r="B118" s="2"/>
      <c r="C118" s="2"/>
      <c r="D118" s="2"/>
      <c r="H118" s="2"/>
      <c r="I118" s="2"/>
      <c r="J118" s="2"/>
      <c r="N118" s="2"/>
      <c r="O118" s="2"/>
      <c r="P118" s="2"/>
      <c r="S118" s="2"/>
      <c r="T118" s="2"/>
      <c r="U118" s="2"/>
      <c r="X118" s="2"/>
      <c r="Y118" s="2"/>
      <c r="Z118" s="2"/>
      <c r="AC118" s="2"/>
      <c r="AD118" s="2"/>
      <c r="AE118" s="2"/>
    </row>
    <row r="119" spans="2:31" x14ac:dyDescent="0.25">
      <c r="B119" s="2"/>
      <c r="C119" s="2"/>
      <c r="D119" s="2"/>
      <c r="H119" s="2"/>
      <c r="I119" s="2"/>
      <c r="J119" s="2"/>
      <c r="N119" s="2"/>
      <c r="O119" s="2"/>
      <c r="P119" s="2"/>
      <c r="S119" s="2"/>
      <c r="T119" s="2"/>
      <c r="U119" s="2"/>
      <c r="X119" s="2"/>
      <c r="Y119" s="2"/>
      <c r="Z119" s="2"/>
      <c r="AC119" s="2"/>
      <c r="AD119" s="2"/>
      <c r="AE119" s="2"/>
    </row>
    <row r="120" spans="2:31" x14ac:dyDescent="0.25">
      <c r="B120" s="2"/>
      <c r="C120" s="2"/>
      <c r="D120" s="2"/>
      <c r="H120" s="2"/>
      <c r="I120" s="2"/>
      <c r="J120" s="2"/>
      <c r="N120" s="2"/>
      <c r="O120" s="2"/>
      <c r="P120" s="2"/>
      <c r="S120" s="2"/>
      <c r="T120" s="2"/>
      <c r="U120" s="2"/>
      <c r="X120" s="2"/>
      <c r="Y120" s="2"/>
      <c r="Z120" s="2"/>
      <c r="AC120" s="2"/>
      <c r="AD120" s="2"/>
      <c r="AE120" s="2"/>
    </row>
    <row r="121" spans="2:31" x14ac:dyDescent="0.25">
      <c r="B121" s="2"/>
      <c r="C121" s="2"/>
      <c r="D121" s="2"/>
      <c r="H121" s="2"/>
      <c r="I121" s="2"/>
      <c r="J121" s="2"/>
      <c r="N121" s="2"/>
      <c r="O121" s="2"/>
      <c r="P121" s="2"/>
      <c r="S121" s="2"/>
      <c r="T121" s="2"/>
      <c r="U121" s="2"/>
      <c r="X121" s="2"/>
      <c r="Y121" s="2"/>
      <c r="Z121" s="2"/>
      <c r="AC121" s="2"/>
      <c r="AD121" s="2"/>
      <c r="AE121" s="2"/>
    </row>
    <row r="122" spans="2:31" x14ac:dyDescent="0.25">
      <c r="B122" s="2"/>
      <c r="C122" s="2"/>
      <c r="D122" s="2"/>
      <c r="H122" s="2"/>
      <c r="I122" s="2"/>
      <c r="J122" s="2"/>
      <c r="N122" s="2"/>
      <c r="O122" s="2"/>
      <c r="P122" s="2"/>
      <c r="S122" s="2"/>
      <c r="T122" s="2"/>
      <c r="U122" s="2"/>
      <c r="X122" s="2"/>
      <c r="Y122" s="2"/>
      <c r="Z122" s="2"/>
      <c r="AC122" s="2"/>
      <c r="AD122" s="2"/>
      <c r="AE122" s="2"/>
    </row>
    <row r="123" spans="2:31" x14ac:dyDescent="0.25">
      <c r="B123" s="2"/>
      <c r="C123" s="2"/>
      <c r="D123" s="2"/>
      <c r="H123" s="2"/>
      <c r="I123" s="2"/>
      <c r="J123" s="2"/>
      <c r="N123" s="2"/>
      <c r="O123" s="2"/>
      <c r="P123" s="2"/>
      <c r="S123" s="2"/>
      <c r="T123" s="2"/>
      <c r="U123" s="2"/>
      <c r="X123" s="2"/>
      <c r="Y123" s="2"/>
      <c r="Z123" s="2"/>
      <c r="AC123" s="2"/>
      <c r="AD123" s="2"/>
      <c r="AE123" s="2"/>
    </row>
    <row r="124" spans="2:31" x14ac:dyDescent="0.25">
      <c r="B124" s="2"/>
      <c r="C124" s="2"/>
      <c r="D124" s="2"/>
      <c r="H124" s="2"/>
      <c r="I124" s="2"/>
      <c r="J124" s="2"/>
      <c r="N124" s="2"/>
      <c r="O124" s="2"/>
      <c r="P124" s="2"/>
      <c r="S124" s="2"/>
      <c r="T124" s="2"/>
      <c r="U124" s="2"/>
      <c r="X124" s="2"/>
      <c r="Y124" s="2"/>
      <c r="Z124" s="2"/>
      <c r="AC124" s="2"/>
      <c r="AD124" s="2"/>
      <c r="AE124" s="2"/>
    </row>
    <row r="125" spans="2:31" x14ac:dyDescent="0.25">
      <c r="B125" s="2"/>
      <c r="C125" s="2"/>
      <c r="D125" s="2"/>
      <c r="H125" s="2"/>
      <c r="I125" s="2"/>
      <c r="J125" s="2"/>
      <c r="N125" s="2"/>
      <c r="O125" s="2"/>
      <c r="P125" s="2"/>
      <c r="S125" s="2"/>
      <c r="T125" s="2"/>
      <c r="U125" s="2"/>
      <c r="X125" s="2"/>
      <c r="Y125" s="2"/>
      <c r="Z125" s="2"/>
      <c r="AC125" s="2"/>
      <c r="AD125" s="2"/>
      <c r="AE125" s="2"/>
    </row>
    <row r="126" spans="2:31" x14ac:dyDescent="0.25">
      <c r="B126" s="2"/>
      <c r="C126" s="2"/>
      <c r="D126" s="2"/>
      <c r="H126" s="2"/>
      <c r="I126" s="2"/>
      <c r="J126" s="2"/>
      <c r="N126" s="2"/>
      <c r="O126" s="2"/>
      <c r="P126" s="2"/>
      <c r="S126" s="2"/>
      <c r="T126" s="2"/>
      <c r="U126" s="2"/>
      <c r="X126" s="2"/>
      <c r="Y126" s="2"/>
      <c r="Z126" s="2"/>
      <c r="AC126" s="2"/>
      <c r="AD126" s="2"/>
      <c r="AE126" s="2"/>
    </row>
    <row r="127" spans="2:31" x14ac:dyDescent="0.25">
      <c r="B127" s="2"/>
      <c r="C127" s="2"/>
      <c r="D127" s="2"/>
      <c r="H127" s="2"/>
      <c r="I127" s="2"/>
      <c r="J127" s="2"/>
      <c r="N127" s="2"/>
      <c r="O127" s="2"/>
      <c r="P127" s="2"/>
      <c r="S127" s="2"/>
      <c r="T127" s="2"/>
      <c r="U127" s="2"/>
      <c r="X127" s="2"/>
      <c r="Y127" s="2"/>
      <c r="Z127" s="2"/>
      <c r="AC127" s="2"/>
      <c r="AD127" s="2"/>
      <c r="AE127" s="2"/>
    </row>
    <row r="128" spans="2:31" x14ac:dyDescent="0.25">
      <c r="B128" s="2"/>
      <c r="C128" s="2"/>
      <c r="D128" s="2"/>
      <c r="H128" s="2"/>
      <c r="I128" s="2"/>
      <c r="J128" s="2"/>
      <c r="N128" s="2"/>
      <c r="O128" s="2"/>
      <c r="P128" s="2"/>
      <c r="S128" s="2"/>
      <c r="T128" s="2"/>
      <c r="U128" s="2"/>
      <c r="X128" s="2"/>
      <c r="Y128" s="2"/>
      <c r="Z128" s="2"/>
      <c r="AC128" s="2"/>
      <c r="AD128" s="2"/>
      <c r="AE128" s="2"/>
    </row>
    <row r="129" spans="2:31" x14ac:dyDescent="0.25">
      <c r="B129" s="2"/>
      <c r="C129" s="2"/>
      <c r="D129" s="2"/>
      <c r="H129" s="2"/>
      <c r="I129" s="2"/>
      <c r="J129" s="2"/>
      <c r="N129" s="2"/>
      <c r="O129" s="2"/>
      <c r="P129" s="2"/>
      <c r="S129" s="2"/>
      <c r="T129" s="2"/>
      <c r="U129" s="2"/>
      <c r="X129" s="2"/>
      <c r="Y129" s="2"/>
      <c r="Z129" s="2"/>
      <c r="AC129" s="2"/>
      <c r="AD129" s="2"/>
      <c r="AE129" s="2"/>
    </row>
    <row r="130" spans="2:31" x14ac:dyDescent="0.25">
      <c r="B130" s="2"/>
      <c r="C130" s="2"/>
      <c r="D130" s="2"/>
      <c r="H130" s="2"/>
      <c r="I130" s="2"/>
      <c r="J130" s="2"/>
      <c r="N130" s="2"/>
      <c r="O130" s="2"/>
      <c r="P130" s="2"/>
      <c r="S130" s="2"/>
      <c r="T130" s="2"/>
      <c r="U130" s="2"/>
      <c r="X130" s="2"/>
      <c r="Y130" s="2"/>
      <c r="Z130" s="2"/>
      <c r="AC130" s="2"/>
      <c r="AD130" s="2"/>
      <c r="AE130" s="2"/>
    </row>
    <row r="131" spans="2:31" x14ac:dyDescent="0.25">
      <c r="B131" s="2"/>
      <c r="C131" s="2"/>
      <c r="D131" s="2"/>
      <c r="H131" s="2"/>
      <c r="I131" s="2"/>
      <c r="J131" s="2"/>
      <c r="N131" s="2"/>
      <c r="O131" s="2"/>
      <c r="P131" s="2"/>
      <c r="S131" s="2"/>
      <c r="T131" s="2"/>
      <c r="U131" s="2"/>
      <c r="X131" s="2"/>
      <c r="Y131" s="2"/>
      <c r="Z131" s="2"/>
      <c r="AC131" s="2"/>
      <c r="AD131" s="2"/>
      <c r="AE131" s="2"/>
    </row>
    <row r="132" spans="2:31" x14ac:dyDescent="0.25">
      <c r="B132" s="2"/>
      <c r="C132" s="2"/>
      <c r="D132" s="2"/>
      <c r="H132" s="2"/>
      <c r="I132" s="2"/>
      <c r="J132" s="2"/>
      <c r="N132" s="2"/>
      <c r="O132" s="2"/>
      <c r="P132" s="2"/>
      <c r="S132" s="2"/>
      <c r="T132" s="2"/>
      <c r="U132" s="2"/>
      <c r="X132" s="2"/>
      <c r="Y132" s="2"/>
      <c r="Z132" s="2"/>
      <c r="AC132" s="2"/>
      <c r="AD132" s="2"/>
      <c r="AE132" s="2"/>
    </row>
    <row r="133" spans="2:31" x14ac:dyDescent="0.25">
      <c r="B133" s="2"/>
      <c r="C133" s="2"/>
      <c r="D133" s="2"/>
      <c r="H133" s="2"/>
      <c r="I133" s="2"/>
      <c r="J133" s="2"/>
      <c r="N133" s="2"/>
      <c r="O133" s="2"/>
      <c r="P133" s="2"/>
      <c r="S133" s="2"/>
      <c r="T133" s="2"/>
      <c r="U133" s="2"/>
      <c r="X133" s="2"/>
      <c r="Y133" s="2"/>
      <c r="Z133" s="2"/>
      <c r="AC133" s="2"/>
      <c r="AD133" s="2"/>
      <c r="AE133" s="2"/>
    </row>
    <row r="134" spans="2:31" x14ac:dyDescent="0.25">
      <c r="B134" s="2"/>
      <c r="C134" s="2"/>
      <c r="D134" s="2"/>
      <c r="H134" s="2"/>
      <c r="I134" s="2"/>
      <c r="J134" s="2"/>
      <c r="N134" s="2"/>
      <c r="O134" s="2"/>
      <c r="P134" s="2"/>
      <c r="S134" s="2"/>
      <c r="T134" s="2"/>
      <c r="U134" s="2"/>
      <c r="X134" s="2"/>
      <c r="Y134" s="2"/>
      <c r="Z134" s="2"/>
      <c r="AC134" s="2"/>
      <c r="AD134" s="2"/>
      <c r="AE134" s="2"/>
    </row>
    <row r="135" spans="2:31" x14ac:dyDescent="0.25">
      <c r="B135" s="2"/>
      <c r="C135" s="2"/>
      <c r="D135" s="2"/>
      <c r="H135" s="2"/>
      <c r="I135" s="2"/>
      <c r="J135" s="2"/>
      <c r="N135" s="2"/>
      <c r="O135" s="2"/>
      <c r="P135" s="2"/>
      <c r="S135" s="2"/>
      <c r="T135" s="2"/>
      <c r="U135" s="2"/>
      <c r="X135" s="2"/>
      <c r="Y135" s="2"/>
      <c r="Z135" s="2"/>
      <c r="AC135" s="2"/>
      <c r="AD135" s="2"/>
      <c r="AE135" s="2"/>
    </row>
    <row r="136" spans="2:31" x14ac:dyDescent="0.25">
      <c r="B136" s="2"/>
      <c r="C136" s="2"/>
      <c r="D136" s="2"/>
      <c r="H136" s="2"/>
      <c r="I136" s="2"/>
      <c r="J136" s="2"/>
      <c r="N136" s="2"/>
      <c r="O136" s="2"/>
      <c r="P136" s="2"/>
      <c r="S136" s="2"/>
      <c r="T136" s="2"/>
      <c r="U136" s="2"/>
      <c r="X136" s="2"/>
      <c r="Y136" s="2"/>
      <c r="Z136" s="2"/>
      <c r="AC136" s="2"/>
      <c r="AD136" s="2"/>
      <c r="AE136" s="2"/>
    </row>
    <row r="137" spans="2:31" x14ac:dyDescent="0.25">
      <c r="B137" s="2"/>
      <c r="C137" s="2"/>
      <c r="D137" s="2"/>
      <c r="H137" s="2"/>
      <c r="I137" s="2"/>
      <c r="J137" s="2"/>
      <c r="N137" s="2"/>
      <c r="O137" s="2"/>
      <c r="P137" s="2"/>
      <c r="S137" s="2"/>
      <c r="T137" s="2"/>
      <c r="U137" s="2"/>
      <c r="X137" s="2"/>
      <c r="Y137" s="2"/>
      <c r="Z137" s="2"/>
      <c r="AC137" s="2"/>
      <c r="AD137" s="2"/>
      <c r="AE137" s="2"/>
    </row>
    <row r="138" spans="2:31" x14ac:dyDescent="0.25">
      <c r="B138" s="2"/>
      <c r="C138" s="2"/>
      <c r="D138" s="2"/>
      <c r="H138" s="2"/>
      <c r="I138" s="2"/>
      <c r="J138" s="2"/>
      <c r="N138" s="2"/>
      <c r="O138" s="2"/>
      <c r="P138" s="2"/>
      <c r="S138" s="2"/>
      <c r="T138" s="2"/>
      <c r="U138" s="2"/>
      <c r="X138" s="2"/>
      <c r="Y138" s="2"/>
      <c r="Z138" s="2"/>
      <c r="AC138" s="2"/>
      <c r="AD138" s="2"/>
      <c r="AE138" s="2"/>
    </row>
    <row r="139" spans="2:31" x14ac:dyDescent="0.25">
      <c r="B139" s="2"/>
      <c r="C139" s="2"/>
      <c r="D139" s="2"/>
      <c r="H139" s="2"/>
      <c r="I139" s="2"/>
      <c r="J139" s="2"/>
      <c r="N139" s="2"/>
      <c r="O139" s="2"/>
      <c r="P139" s="2"/>
      <c r="S139" s="2"/>
      <c r="T139" s="2"/>
      <c r="U139" s="2"/>
      <c r="X139" s="2"/>
      <c r="Y139" s="2"/>
      <c r="Z139" s="2"/>
      <c r="AC139" s="2"/>
      <c r="AD139" s="2"/>
      <c r="AE139" s="2"/>
    </row>
    <row r="140" spans="2:31" x14ac:dyDescent="0.25">
      <c r="B140" s="2"/>
      <c r="C140" s="2"/>
      <c r="D140" s="2"/>
      <c r="H140" s="2"/>
      <c r="I140" s="2"/>
      <c r="J140" s="2"/>
      <c r="N140" s="2"/>
      <c r="O140" s="2"/>
      <c r="P140" s="2"/>
      <c r="S140" s="2"/>
      <c r="T140" s="2"/>
      <c r="U140" s="2"/>
      <c r="X140" s="2"/>
      <c r="Y140" s="2"/>
      <c r="Z140" s="2"/>
      <c r="AC140" s="2"/>
      <c r="AD140" s="2"/>
      <c r="AE140" s="2"/>
    </row>
    <row r="141" spans="2:31" x14ac:dyDescent="0.25">
      <c r="B141" s="2"/>
      <c r="C141" s="2"/>
      <c r="D141" s="2"/>
      <c r="H141" s="2"/>
      <c r="I141" s="2"/>
      <c r="J141" s="2"/>
      <c r="N141" s="2"/>
      <c r="O141" s="2"/>
      <c r="P141" s="2"/>
      <c r="S141" s="2"/>
      <c r="T141" s="2"/>
      <c r="U141" s="2"/>
      <c r="X141" s="2"/>
      <c r="Y141" s="2"/>
      <c r="Z141" s="2"/>
      <c r="AC141" s="2"/>
      <c r="AD141" s="2"/>
      <c r="AE141" s="2"/>
    </row>
    <row r="142" spans="2:31" x14ac:dyDescent="0.25">
      <c r="B142" s="2"/>
      <c r="C142" s="2"/>
      <c r="D142" s="2"/>
      <c r="H142" s="2"/>
      <c r="I142" s="2"/>
      <c r="J142" s="2"/>
      <c r="N142" s="2"/>
      <c r="O142" s="2"/>
      <c r="P142" s="2"/>
      <c r="S142" s="2"/>
      <c r="T142" s="2"/>
      <c r="U142" s="2"/>
      <c r="X142" s="2"/>
      <c r="Y142" s="2"/>
      <c r="Z142" s="2"/>
      <c r="AC142" s="2"/>
      <c r="AD142" s="2"/>
      <c r="AE142" s="2"/>
    </row>
    <row r="143" spans="2:31" x14ac:dyDescent="0.25">
      <c r="B143" s="2"/>
      <c r="C143" s="2"/>
      <c r="D143" s="2"/>
      <c r="H143" s="2"/>
      <c r="I143" s="2"/>
      <c r="J143" s="2"/>
      <c r="N143" s="2"/>
      <c r="O143" s="2"/>
      <c r="P143" s="2"/>
      <c r="S143" s="2"/>
      <c r="T143" s="2"/>
      <c r="U143" s="2"/>
      <c r="X143" s="2"/>
      <c r="Y143" s="2"/>
      <c r="Z143" s="2"/>
      <c r="AC143" s="2"/>
      <c r="AD143" s="2"/>
      <c r="AE143" s="2"/>
    </row>
    <row r="144" spans="2:31" x14ac:dyDescent="0.25">
      <c r="B144" s="2"/>
      <c r="C144" s="2"/>
      <c r="D144" s="2"/>
      <c r="H144" s="2"/>
      <c r="I144" s="2"/>
      <c r="J144" s="2"/>
      <c r="N144" s="2"/>
      <c r="O144" s="2"/>
      <c r="P144" s="2"/>
      <c r="S144" s="2"/>
      <c r="T144" s="2"/>
      <c r="U144" s="2"/>
      <c r="X144" s="2"/>
      <c r="Y144" s="2"/>
      <c r="Z144" s="2"/>
      <c r="AC144" s="2"/>
      <c r="AD144" s="2"/>
      <c r="AE144" s="2"/>
    </row>
    <row r="145" spans="2:31" x14ac:dyDescent="0.25">
      <c r="B145" s="2"/>
      <c r="C145" s="2"/>
      <c r="D145" s="2"/>
      <c r="H145" s="2"/>
      <c r="I145" s="2"/>
      <c r="J145" s="2"/>
      <c r="N145" s="2"/>
      <c r="O145" s="2"/>
      <c r="P145" s="2"/>
      <c r="S145" s="2"/>
      <c r="T145" s="2"/>
      <c r="U145" s="2"/>
      <c r="X145" s="2"/>
      <c r="Y145" s="2"/>
      <c r="Z145" s="2"/>
      <c r="AC145" s="2"/>
      <c r="AD145" s="2"/>
      <c r="AE145" s="2"/>
    </row>
    <row r="146" spans="2:31" x14ac:dyDescent="0.25">
      <c r="B146" s="2"/>
      <c r="C146" s="2"/>
      <c r="D146" s="2"/>
      <c r="H146" s="2"/>
      <c r="I146" s="2"/>
      <c r="J146" s="2"/>
      <c r="N146" s="2"/>
      <c r="O146" s="2"/>
      <c r="P146" s="2"/>
      <c r="S146" s="2"/>
      <c r="T146" s="2"/>
      <c r="U146" s="2"/>
      <c r="X146" s="2"/>
      <c r="Y146" s="2"/>
      <c r="Z146" s="2"/>
      <c r="AC146" s="2"/>
      <c r="AD146" s="2"/>
      <c r="AE146" s="2"/>
    </row>
    <row r="147" spans="2:31" x14ac:dyDescent="0.25">
      <c r="B147" s="2"/>
      <c r="C147" s="2"/>
      <c r="D147" s="2"/>
      <c r="H147" s="2"/>
      <c r="I147" s="2"/>
      <c r="J147" s="2"/>
      <c r="N147" s="2"/>
      <c r="O147" s="2"/>
      <c r="P147" s="2"/>
      <c r="S147" s="2"/>
      <c r="T147" s="2"/>
      <c r="U147" s="2"/>
      <c r="X147" s="2"/>
      <c r="Y147" s="2"/>
      <c r="Z147" s="2"/>
      <c r="AC147" s="2"/>
      <c r="AD147" s="2"/>
      <c r="AE147" s="2"/>
    </row>
    <row r="148" spans="2:31" x14ac:dyDescent="0.25">
      <c r="B148" s="2"/>
      <c r="C148" s="2"/>
      <c r="D148" s="2"/>
      <c r="H148" s="2"/>
      <c r="I148" s="2"/>
      <c r="J148" s="2"/>
      <c r="N148" s="2"/>
      <c r="O148" s="2"/>
      <c r="P148" s="2"/>
      <c r="S148" s="2"/>
      <c r="T148" s="2"/>
      <c r="U148" s="2"/>
      <c r="X148" s="2"/>
      <c r="Y148" s="2"/>
      <c r="Z148" s="2"/>
      <c r="AC148" s="2"/>
      <c r="AD148" s="2"/>
      <c r="AE148" s="2"/>
    </row>
    <row r="149" spans="2:31" x14ac:dyDescent="0.25">
      <c r="B149" s="2"/>
      <c r="C149" s="2"/>
      <c r="D149" s="2"/>
      <c r="H149" s="2"/>
      <c r="I149" s="2"/>
      <c r="J149" s="2"/>
      <c r="N149" s="2"/>
      <c r="O149" s="2"/>
      <c r="P149" s="2"/>
      <c r="S149" s="2"/>
      <c r="T149" s="2"/>
      <c r="U149" s="2"/>
      <c r="X149" s="2"/>
      <c r="Y149" s="2"/>
      <c r="Z149" s="2"/>
      <c r="AC149" s="2"/>
      <c r="AD149" s="2"/>
      <c r="AE149" s="2"/>
    </row>
    <row r="150" spans="2:31" x14ac:dyDescent="0.25">
      <c r="B150" s="2"/>
      <c r="C150" s="2"/>
      <c r="D150" s="2"/>
      <c r="H150" s="2"/>
      <c r="I150" s="2"/>
      <c r="J150" s="2"/>
      <c r="N150" s="2"/>
      <c r="O150" s="2"/>
      <c r="P150" s="2"/>
      <c r="S150" s="2"/>
      <c r="T150" s="2"/>
      <c r="U150" s="2"/>
      <c r="X150" s="2"/>
      <c r="Y150" s="2"/>
      <c r="Z150" s="2"/>
      <c r="AC150" s="2"/>
      <c r="AD150" s="2"/>
      <c r="AE150" s="2"/>
    </row>
    <row r="151" spans="2:31" x14ac:dyDescent="0.25">
      <c r="B151" s="2"/>
      <c r="C151" s="2"/>
      <c r="D151" s="2"/>
      <c r="H151" s="2"/>
      <c r="I151" s="2"/>
      <c r="J151" s="2"/>
      <c r="N151" s="2"/>
      <c r="O151" s="2"/>
      <c r="P151" s="2"/>
      <c r="S151" s="2"/>
      <c r="T151" s="2"/>
      <c r="U151" s="2"/>
      <c r="X151" s="2"/>
      <c r="Y151" s="2"/>
      <c r="Z151" s="2"/>
      <c r="AC151" s="2"/>
      <c r="AD151" s="2"/>
      <c r="AE151" s="2"/>
    </row>
    <row r="152" spans="2:31" x14ac:dyDescent="0.25">
      <c r="B152" s="2"/>
      <c r="C152" s="2"/>
      <c r="D152" s="2"/>
      <c r="H152" s="2"/>
      <c r="I152" s="2"/>
      <c r="J152" s="2"/>
      <c r="N152" s="2"/>
      <c r="O152" s="2"/>
      <c r="P152" s="2"/>
      <c r="S152" s="2"/>
      <c r="T152" s="2"/>
      <c r="U152" s="2"/>
      <c r="X152" s="2"/>
      <c r="Y152" s="2"/>
      <c r="Z152" s="2"/>
      <c r="AC152" s="2"/>
      <c r="AD152" s="2"/>
      <c r="AE152" s="2"/>
    </row>
    <row r="153" spans="2:31" x14ac:dyDescent="0.25">
      <c r="B153" s="2"/>
      <c r="C153" s="2"/>
      <c r="D153" s="2"/>
      <c r="H153" s="2"/>
      <c r="I153" s="2"/>
      <c r="J153" s="2"/>
      <c r="N153" s="2"/>
      <c r="O153" s="2"/>
      <c r="P153" s="2"/>
      <c r="S153" s="2"/>
      <c r="T153" s="2"/>
      <c r="U153" s="2"/>
      <c r="X153" s="2"/>
      <c r="Y153" s="2"/>
      <c r="Z153" s="2"/>
      <c r="AC153" s="2"/>
      <c r="AD153" s="2"/>
      <c r="AE153" s="2"/>
    </row>
    <row r="154" spans="2:31" x14ac:dyDescent="0.25">
      <c r="B154" s="2"/>
      <c r="C154" s="2"/>
      <c r="D154" s="2"/>
      <c r="H154" s="2"/>
      <c r="I154" s="2"/>
      <c r="J154" s="2"/>
      <c r="N154" s="2"/>
      <c r="O154" s="2"/>
      <c r="P154" s="2"/>
      <c r="S154" s="2"/>
      <c r="T154" s="2"/>
      <c r="U154" s="2"/>
      <c r="X154" s="2"/>
      <c r="Y154" s="2"/>
      <c r="Z154" s="2"/>
      <c r="AC154" s="2"/>
      <c r="AD154" s="2"/>
      <c r="AE154" s="2"/>
    </row>
    <row r="155" spans="2:31" x14ac:dyDescent="0.25">
      <c r="B155" s="2"/>
      <c r="C155" s="2"/>
      <c r="D155" s="2"/>
      <c r="H155" s="2"/>
      <c r="I155" s="2"/>
      <c r="J155" s="2"/>
      <c r="N155" s="2"/>
      <c r="O155" s="2"/>
      <c r="P155" s="2"/>
      <c r="S155" s="2"/>
      <c r="T155" s="2"/>
      <c r="U155" s="2"/>
      <c r="X155" s="2"/>
      <c r="Y155" s="2"/>
      <c r="Z155" s="2"/>
      <c r="AC155" s="2"/>
      <c r="AD155" s="2"/>
      <c r="AE155" s="2"/>
    </row>
    <row r="156" spans="2:31" x14ac:dyDescent="0.25">
      <c r="B156" s="2"/>
      <c r="C156" s="2"/>
      <c r="D156" s="2"/>
      <c r="H156" s="2"/>
      <c r="I156" s="2"/>
      <c r="J156" s="2"/>
      <c r="N156" s="2"/>
      <c r="O156" s="2"/>
      <c r="P156" s="2"/>
      <c r="S156" s="2"/>
      <c r="T156" s="2"/>
      <c r="U156" s="2"/>
      <c r="X156" s="2"/>
      <c r="Y156" s="2"/>
      <c r="Z156" s="2"/>
      <c r="AC156" s="2"/>
      <c r="AD156" s="2"/>
      <c r="AE156" s="2"/>
    </row>
    <row r="157" spans="2:31" x14ac:dyDescent="0.25">
      <c r="B157" s="2"/>
      <c r="C157" s="2"/>
      <c r="D157" s="2"/>
      <c r="H157" s="2"/>
      <c r="I157" s="2"/>
      <c r="J157" s="2"/>
      <c r="N157" s="2"/>
      <c r="O157" s="2"/>
      <c r="P157" s="2"/>
      <c r="S157" s="2"/>
      <c r="T157" s="2"/>
      <c r="U157" s="2"/>
      <c r="X157" s="2"/>
      <c r="Y157" s="2"/>
      <c r="Z157" s="2"/>
      <c r="AC157" s="2"/>
      <c r="AD157" s="2"/>
      <c r="AE157" s="2"/>
    </row>
    <row r="158" spans="2:31" x14ac:dyDescent="0.25">
      <c r="B158" s="2"/>
      <c r="C158" s="2"/>
      <c r="D158" s="2"/>
      <c r="H158" s="2"/>
      <c r="I158" s="2"/>
      <c r="J158" s="2"/>
      <c r="N158" s="2"/>
      <c r="O158" s="2"/>
      <c r="P158" s="2"/>
      <c r="S158" s="2"/>
      <c r="T158" s="2"/>
      <c r="U158" s="2"/>
      <c r="X158" s="2"/>
      <c r="Y158" s="2"/>
      <c r="Z158" s="2"/>
      <c r="AC158" s="2"/>
      <c r="AD158" s="2"/>
      <c r="AE158" s="2"/>
    </row>
    <row r="159" spans="2:31" x14ac:dyDescent="0.25">
      <c r="B159" s="2"/>
      <c r="C159" s="2"/>
      <c r="D159" s="2"/>
      <c r="H159" s="2"/>
      <c r="I159" s="2"/>
      <c r="J159" s="2"/>
      <c r="N159" s="2"/>
      <c r="O159" s="2"/>
      <c r="P159" s="2"/>
      <c r="S159" s="2"/>
      <c r="T159" s="2"/>
      <c r="U159" s="2"/>
      <c r="X159" s="2"/>
      <c r="Y159" s="2"/>
      <c r="Z159" s="2"/>
      <c r="AC159" s="2"/>
      <c r="AD159" s="2"/>
      <c r="AE159" s="2"/>
    </row>
    <row r="160" spans="2:31" x14ac:dyDescent="0.25">
      <c r="B160" s="2"/>
      <c r="C160" s="2"/>
      <c r="D160" s="2"/>
      <c r="H160" s="2"/>
      <c r="I160" s="2"/>
      <c r="J160" s="2"/>
      <c r="N160" s="2"/>
      <c r="O160" s="2"/>
      <c r="P160" s="2"/>
      <c r="S160" s="2"/>
      <c r="T160" s="2"/>
      <c r="U160" s="2"/>
      <c r="X160" s="2"/>
      <c r="Y160" s="2"/>
      <c r="Z160" s="2"/>
      <c r="AC160" s="2"/>
      <c r="AD160" s="2"/>
      <c r="AE160" s="2"/>
    </row>
    <row r="161" spans="2:31" x14ac:dyDescent="0.25">
      <c r="B161" s="2"/>
      <c r="C161" s="2"/>
      <c r="D161" s="2"/>
      <c r="H161" s="2"/>
      <c r="I161" s="2"/>
      <c r="J161" s="2"/>
      <c r="N161" s="2"/>
      <c r="O161" s="2"/>
      <c r="P161" s="2"/>
      <c r="S161" s="2"/>
      <c r="T161" s="2"/>
      <c r="U161" s="2"/>
      <c r="X161" s="2"/>
      <c r="Y161" s="2"/>
      <c r="Z161" s="2"/>
      <c r="AC161" s="2"/>
      <c r="AD161" s="2"/>
      <c r="AE161" s="2"/>
    </row>
    <row r="162" spans="2:31" x14ac:dyDescent="0.25">
      <c r="B162" s="2"/>
      <c r="C162" s="2"/>
      <c r="D162" s="2"/>
      <c r="H162" s="2"/>
      <c r="I162" s="2"/>
      <c r="J162" s="2"/>
      <c r="N162" s="2"/>
      <c r="O162" s="2"/>
      <c r="P162" s="2"/>
      <c r="S162" s="2"/>
      <c r="T162" s="2"/>
      <c r="U162" s="2"/>
      <c r="X162" s="2"/>
      <c r="Y162" s="2"/>
      <c r="Z162" s="2"/>
      <c r="AC162" s="2"/>
      <c r="AD162" s="2"/>
      <c r="AE162" s="2"/>
    </row>
    <row r="163" spans="2:31" x14ac:dyDescent="0.25">
      <c r="B163" s="2"/>
      <c r="C163" s="2"/>
      <c r="D163" s="2"/>
      <c r="H163" s="2"/>
      <c r="I163" s="2"/>
      <c r="J163" s="2"/>
      <c r="N163" s="2"/>
      <c r="O163" s="2"/>
      <c r="P163" s="2"/>
      <c r="S163" s="2"/>
      <c r="T163" s="2"/>
      <c r="U163" s="2"/>
      <c r="X163" s="2"/>
      <c r="Y163" s="2"/>
      <c r="Z163" s="2"/>
      <c r="AC163" s="2"/>
      <c r="AD163" s="2"/>
      <c r="AE163" s="2"/>
    </row>
    <row r="164" spans="2:31" x14ac:dyDescent="0.25">
      <c r="B164" s="2"/>
      <c r="C164" s="2"/>
      <c r="D164" s="2"/>
      <c r="H164" s="2"/>
      <c r="I164" s="2"/>
      <c r="J164" s="2"/>
      <c r="N164" s="2"/>
      <c r="O164" s="2"/>
      <c r="P164" s="2"/>
      <c r="S164" s="2"/>
      <c r="T164" s="2"/>
      <c r="U164" s="2"/>
      <c r="X164" s="2"/>
      <c r="Y164" s="2"/>
      <c r="Z164" s="2"/>
      <c r="AC164" s="2"/>
      <c r="AD164" s="2"/>
      <c r="AE164" s="2"/>
    </row>
    <row r="165" spans="2:31" x14ac:dyDescent="0.25">
      <c r="B165" s="2"/>
      <c r="C165" s="2"/>
      <c r="D165" s="2"/>
      <c r="H165" s="2"/>
      <c r="I165" s="2"/>
      <c r="J165" s="2"/>
      <c r="N165" s="2"/>
      <c r="O165" s="2"/>
      <c r="P165" s="2"/>
      <c r="S165" s="2"/>
      <c r="T165" s="2"/>
      <c r="U165" s="2"/>
      <c r="X165" s="2"/>
      <c r="Y165" s="2"/>
      <c r="Z165" s="2"/>
      <c r="AC165" s="2"/>
      <c r="AD165" s="2"/>
      <c r="AE165" s="2"/>
    </row>
    <row r="166" spans="2:31" x14ac:dyDescent="0.25">
      <c r="B166" s="2"/>
      <c r="C166" s="2"/>
      <c r="D166" s="2"/>
      <c r="H166" s="2"/>
      <c r="I166" s="2"/>
      <c r="J166" s="2"/>
      <c r="N166" s="2"/>
      <c r="O166" s="2"/>
      <c r="P166" s="2"/>
      <c r="S166" s="2"/>
      <c r="T166" s="2"/>
      <c r="U166" s="2"/>
      <c r="X166" s="2"/>
      <c r="Y166" s="2"/>
      <c r="Z166" s="2"/>
      <c r="AC166" s="2"/>
      <c r="AD166" s="2"/>
      <c r="AE166" s="2"/>
    </row>
    <row r="167" spans="2:31" x14ac:dyDescent="0.25">
      <c r="B167" s="2"/>
      <c r="C167" s="2"/>
      <c r="D167" s="2"/>
      <c r="H167" s="2"/>
      <c r="I167" s="2"/>
      <c r="J167" s="2"/>
      <c r="N167" s="2"/>
      <c r="O167" s="2"/>
      <c r="P167" s="2"/>
      <c r="S167" s="2"/>
      <c r="T167" s="2"/>
      <c r="U167" s="2"/>
      <c r="X167" s="2"/>
      <c r="Y167" s="2"/>
      <c r="Z167" s="2"/>
      <c r="AC167" s="2"/>
      <c r="AD167" s="2"/>
      <c r="AE167" s="2"/>
    </row>
    <row r="168" spans="2:31" x14ac:dyDescent="0.25">
      <c r="B168" s="2"/>
      <c r="C168" s="2"/>
      <c r="D168" s="2"/>
      <c r="H168" s="2"/>
      <c r="I168" s="2"/>
      <c r="J168" s="2"/>
      <c r="N168" s="2"/>
      <c r="O168" s="2"/>
      <c r="P168" s="2"/>
      <c r="S168" s="2"/>
      <c r="T168" s="2"/>
      <c r="U168" s="2"/>
      <c r="X168" s="2"/>
      <c r="Y168" s="2"/>
      <c r="Z168" s="2"/>
      <c r="AC168" s="2"/>
      <c r="AD168" s="2"/>
      <c r="AE168" s="2"/>
    </row>
    <row r="169" spans="2:31" x14ac:dyDescent="0.25">
      <c r="B169" s="2"/>
      <c r="C169" s="2"/>
      <c r="D169" s="2"/>
      <c r="H169" s="2"/>
      <c r="I169" s="2"/>
      <c r="J169" s="2"/>
      <c r="N169" s="2"/>
      <c r="O169" s="2"/>
      <c r="P169" s="2"/>
      <c r="S169" s="2"/>
      <c r="T169" s="2"/>
      <c r="U169" s="2"/>
      <c r="X169" s="2"/>
      <c r="Y169" s="2"/>
      <c r="Z169" s="2"/>
      <c r="AC169" s="2"/>
      <c r="AD169" s="2"/>
      <c r="AE169" s="2"/>
    </row>
    <row r="170" spans="2:31" x14ac:dyDescent="0.25">
      <c r="B170" s="2"/>
      <c r="C170" s="2"/>
      <c r="D170" s="2"/>
      <c r="H170" s="2"/>
      <c r="I170" s="2"/>
      <c r="J170" s="2"/>
      <c r="N170" s="2"/>
      <c r="O170" s="2"/>
      <c r="P170" s="2"/>
      <c r="S170" s="2"/>
      <c r="T170" s="2"/>
      <c r="U170" s="2"/>
      <c r="X170" s="2"/>
      <c r="Y170" s="2"/>
      <c r="Z170" s="2"/>
      <c r="AC170" s="2"/>
      <c r="AD170" s="2"/>
      <c r="AE170" s="2"/>
    </row>
    <row r="171" spans="2:31" x14ac:dyDescent="0.25">
      <c r="B171" s="2"/>
      <c r="C171" s="2"/>
      <c r="D171" s="2"/>
      <c r="H171" s="2"/>
      <c r="I171" s="2"/>
      <c r="J171" s="2"/>
      <c r="N171" s="2"/>
      <c r="O171" s="2"/>
      <c r="P171" s="2"/>
      <c r="S171" s="2"/>
      <c r="T171" s="2"/>
      <c r="U171" s="2"/>
      <c r="X171" s="2"/>
      <c r="Y171" s="2"/>
      <c r="Z171" s="2"/>
      <c r="AC171" s="2"/>
      <c r="AD171" s="2"/>
      <c r="AE171" s="2"/>
    </row>
    <row r="172" spans="2:31" x14ac:dyDescent="0.25">
      <c r="B172" s="2"/>
      <c r="C172" s="2"/>
      <c r="D172" s="2"/>
      <c r="H172" s="2"/>
      <c r="I172" s="2"/>
      <c r="J172" s="2"/>
      <c r="N172" s="2"/>
      <c r="O172" s="2"/>
      <c r="P172" s="2"/>
      <c r="S172" s="2"/>
      <c r="T172" s="2"/>
      <c r="U172" s="2"/>
      <c r="X172" s="2"/>
      <c r="Y172" s="2"/>
      <c r="Z172" s="2"/>
      <c r="AC172" s="2"/>
      <c r="AD172" s="2"/>
      <c r="AE172" s="2"/>
    </row>
    <row r="173" spans="2:31" x14ac:dyDescent="0.25">
      <c r="B173" s="2"/>
      <c r="C173" s="2"/>
      <c r="D173" s="2"/>
      <c r="H173" s="2"/>
      <c r="I173" s="2"/>
      <c r="J173" s="2"/>
      <c r="N173" s="2"/>
      <c r="O173" s="2"/>
      <c r="P173" s="2"/>
      <c r="S173" s="2"/>
      <c r="T173" s="2"/>
      <c r="U173" s="2"/>
      <c r="X173" s="2"/>
      <c r="Y173" s="2"/>
      <c r="Z173" s="2"/>
      <c r="AC173" s="2"/>
      <c r="AD173" s="2"/>
      <c r="AE173" s="2"/>
    </row>
    <row r="174" spans="2:31" x14ac:dyDescent="0.25">
      <c r="B174" s="2"/>
      <c r="C174" s="2"/>
      <c r="D174" s="2"/>
      <c r="H174" s="2"/>
      <c r="I174" s="2"/>
      <c r="J174" s="2"/>
      <c r="N174" s="2"/>
      <c r="O174" s="2"/>
      <c r="P174" s="2"/>
      <c r="S174" s="2"/>
      <c r="T174" s="2"/>
      <c r="U174" s="2"/>
      <c r="X174" s="2"/>
      <c r="Y174" s="2"/>
      <c r="Z174" s="2"/>
      <c r="AC174" s="2"/>
      <c r="AD174" s="2"/>
      <c r="AE174" s="2"/>
    </row>
    <row r="175" spans="2:31" x14ac:dyDescent="0.25">
      <c r="B175" s="2"/>
      <c r="C175" s="2"/>
      <c r="D175" s="2"/>
      <c r="H175" s="2"/>
      <c r="I175" s="2"/>
      <c r="J175" s="2"/>
      <c r="N175" s="2"/>
      <c r="O175" s="2"/>
      <c r="P175" s="2"/>
      <c r="S175" s="2"/>
      <c r="T175" s="2"/>
      <c r="U175" s="2"/>
      <c r="X175" s="2"/>
      <c r="Y175" s="2"/>
      <c r="Z175" s="2"/>
      <c r="AC175" s="2"/>
      <c r="AD175" s="2"/>
      <c r="AE175" s="2"/>
    </row>
    <row r="176" spans="2:31" x14ac:dyDescent="0.25">
      <c r="B176" s="2"/>
      <c r="C176" s="2"/>
      <c r="D176" s="2"/>
      <c r="H176" s="2"/>
      <c r="I176" s="2"/>
      <c r="J176" s="2"/>
      <c r="N176" s="2"/>
      <c r="O176" s="2"/>
      <c r="P176" s="2"/>
      <c r="S176" s="2"/>
      <c r="T176" s="2"/>
      <c r="U176" s="2"/>
      <c r="X176" s="2"/>
      <c r="Y176" s="2"/>
      <c r="Z176" s="2"/>
      <c r="AC176" s="2"/>
      <c r="AD176" s="2"/>
      <c r="AE176" s="2"/>
    </row>
    <row r="177" spans="2:31" x14ac:dyDescent="0.25">
      <c r="B177" s="2"/>
      <c r="C177" s="2"/>
      <c r="D177" s="2"/>
      <c r="H177" s="2"/>
      <c r="I177" s="2"/>
      <c r="J177" s="2"/>
      <c r="N177" s="2"/>
      <c r="O177" s="2"/>
      <c r="P177" s="2"/>
      <c r="S177" s="2"/>
      <c r="T177" s="2"/>
      <c r="U177" s="2"/>
      <c r="X177" s="2"/>
      <c r="Y177" s="2"/>
      <c r="Z177" s="2"/>
      <c r="AC177" s="2"/>
      <c r="AD177" s="2"/>
      <c r="AE177" s="2"/>
    </row>
    <row r="178" spans="2:31" x14ac:dyDescent="0.25">
      <c r="B178" s="2"/>
      <c r="C178" s="2"/>
      <c r="D178" s="2"/>
      <c r="H178" s="2"/>
      <c r="I178" s="2"/>
      <c r="J178" s="2"/>
      <c r="N178" s="2"/>
      <c r="O178" s="2"/>
      <c r="P178" s="2"/>
      <c r="S178" s="2"/>
      <c r="T178" s="2"/>
      <c r="U178" s="2"/>
      <c r="X178" s="2"/>
      <c r="Y178" s="2"/>
      <c r="Z178" s="2"/>
      <c r="AC178" s="2"/>
      <c r="AD178" s="2"/>
      <c r="AE178" s="2"/>
    </row>
    <row r="179" spans="2:31" x14ac:dyDescent="0.25">
      <c r="B179" s="2"/>
      <c r="C179" s="2"/>
      <c r="D179" s="2"/>
      <c r="H179" s="2"/>
      <c r="I179" s="2"/>
      <c r="J179" s="2"/>
      <c r="N179" s="2"/>
      <c r="O179" s="2"/>
      <c r="P179" s="2"/>
      <c r="S179" s="2"/>
      <c r="T179" s="2"/>
      <c r="U179" s="2"/>
      <c r="X179" s="2"/>
      <c r="Y179" s="2"/>
      <c r="Z179" s="2"/>
      <c r="AC179" s="2"/>
      <c r="AD179" s="2"/>
      <c r="AE179" s="2"/>
    </row>
    <row r="180" spans="2:31" x14ac:dyDescent="0.25">
      <c r="B180" s="2"/>
      <c r="C180" s="2"/>
      <c r="D180" s="2"/>
      <c r="H180" s="2"/>
      <c r="I180" s="2"/>
      <c r="J180" s="2"/>
      <c r="N180" s="2"/>
      <c r="O180" s="2"/>
      <c r="P180" s="2"/>
      <c r="S180" s="2"/>
      <c r="T180" s="2"/>
      <c r="U180" s="2"/>
      <c r="X180" s="2"/>
      <c r="Y180" s="2"/>
      <c r="Z180" s="2"/>
      <c r="AC180" s="2"/>
      <c r="AD180" s="2"/>
      <c r="AE180" s="2"/>
    </row>
    <row r="181" spans="2:31" x14ac:dyDescent="0.25">
      <c r="B181" s="2"/>
      <c r="C181" s="2"/>
      <c r="D181" s="2"/>
      <c r="H181" s="2"/>
      <c r="I181" s="2"/>
      <c r="J181" s="2"/>
      <c r="N181" s="2"/>
      <c r="O181" s="2"/>
      <c r="P181" s="2"/>
      <c r="S181" s="2"/>
      <c r="T181" s="2"/>
      <c r="U181" s="2"/>
      <c r="X181" s="2"/>
      <c r="Y181" s="2"/>
      <c r="Z181" s="2"/>
      <c r="AC181" s="2"/>
      <c r="AD181" s="2"/>
      <c r="AE181" s="2"/>
    </row>
    <row r="182" spans="2:31" x14ac:dyDescent="0.25">
      <c r="B182" s="2"/>
      <c r="C182" s="2"/>
      <c r="D182" s="2"/>
      <c r="H182" s="2"/>
      <c r="I182" s="2"/>
      <c r="J182" s="2"/>
      <c r="N182" s="2"/>
      <c r="O182" s="2"/>
      <c r="P182" s="2"/>
      <c r="S182" s="2"/>
      <c r="T182" s="2"/>
      <c r="U182" s="2"/>
      <c r="X182" s="2"/>
      <c r="Y182" s="2"/>
      <c r="Z182" s="2"/>
      <c r="AC182" s="2"/>
      <c r="AD182" s="2"/>
      <c r="AE182" s="2"/>
    </row>
    <row r="183" spans="2:31" x14ac:dyDescent="0.25">
      <c r="B183" s="2"/>
      <c r="C183" s="2"/>
      <c r="D183" s="2"/>
      <c r="H183" s="2"/>
      <c r="I183" s="2"/>
      <c r="J183" s="2"/>
      <c r="N183" s="2"/>
      <c r="O183" s="2"/>
      <c r="P183" s="2"/>
      <c r="S183" s="2"/>
      <c r="T183" s="2"/>
      <c r="U183" s="2"/>
      <c r="X183" s="2"/>
      <c r="Y183" s="2"/>
      <c r="Z183" s="2"/>
      <c r="AC183" s="2"/>
      <c r="AD183" s="2"/>
      <c r="AE183" s="2"/>
    </row>
    <row r="184" spans="2:31" x14ac:dyDescent="0.25">
      <c r="B184" s="2"/>
      <c r="C184" s="2"/>
      <c r="D184" s="2"/>
      <c r="H184" s="2"/>
      <c r="I184" s="2"/>
      <c r="J184" s="2"/>
      <c r="N184" s="2"/>
      <c r="O184" s="2"/>
      <c r="P184" s="2"/>
      <c r="S184" s="2"/>
      <c r="T184" s="2"/>
      <c r="U184" s="2"/>
      <c r="X184" s="2"/>
      <c r="Y184" s="2"/>
      <c r="Z184" s="2"/>
      <c r="AC184" s="2"/>
      <c r="AD184" s="2"/>
      <c r="AE184" s="2"/>
    </row>
    <row r="185" spans="2:31" x14ac:dyDescent="0.25">
      <c r="B185" s="2"/>
      <c r="C185" s="2"/>
      <c r="D185" s="2"/>
      <c r="H185" s="2"/>
      <c r="I185" s="2"/>
      <c r="J185" s="2"/>
      <c r="N185" s="2"/>
      <c r="O185" s="2"/>
      <c r="P185" s="2"/>
      <c r="S185" s="2"/>
      <c r="T185" s="2"/>
      <c r="U185" s="2"/>
      <c r="X185" s="2"/>
      <c r="Y185" s="2"/>
      <c r="Z185" s="2"/>
      <c r="AC185" s="2"/>
      <c r="AD185" s="2"/>
      <c r="AE185" s="2"/>
    </row>
    <row r="186" spans="2:31" x14ac:dyDescent="0.25">
      <c r="B186" s="2"/>
      <c r="C186" s="2"/>
      <c r="D186" s="2"/>
      <c r="H186" s="2"/>
      <c r="I186" s="2"/>
      <c r="J186" s="2"/>
      <c r="N186" s="2"/>
      <c r="O186" s="2"/>
      <c r="P186" s="2"/>
      <c r="S186" s="2"/>
      <c r="T186" s="2"/>
      <c r="U186" s="2"/>
      <c r="X186" s="2"/>
      <c r="Y186" s="2"/>
      <c r="Z186" s="2"/>
      <c r="AC186" s="2"/>
      <c r="AD186" s="2"/>
      <c r="AE186" s="2"/>
    </row>
    <row r="187" spans="2:31" x14ac:dyDescent="0.25">
      <c r="B187" s="2"/>
      <c r="C187" s="2"/>
      <c r="D187" s="2"/>
      <c r="H187" s="2"/>
      <c r="I187" s="2"/>
      <c r="J187" s="2"/>
      <c r="N187" s="2"/>
      <c r="O187" s="2"/>
      <c r="P187" s="2"/>
      <c r="S187" s="2"/>
      <c r="T187" s="2"/>
      <c r="U187" s="2"/>
      <c r="X187" s="2"/>
      <c r="Y187" s="2"/>
      <c r="Z187" s="2"/>
      <c r="AC187" s="2"/>
      <c r="AD187" s="2"/>
      <c r="AE187" s="2"/>
    </row>
    <row r="188" spans="2:31" x14ac:dyDescent="0.25">
      <c r="B188" s="2"/>
      <c r="C188" s="2"/>
      <c r="D188" s="2"/>
      <c r="H188" s="2"/>
      <c r="I188" s="2"/>
      <c r="J188" s="2"/>
      <c r="N188" s="2"/>
      <c r="O188" s="2"/>
      <c r="P188" s="2"/>
      <c r="S188" s="2"/>
      <c r="T188" s="2"/>
      <c r="U188" s="2"/>
      <c r="X188" s="2"/>
      <c r="Y188" s="2"/>
      <c r="Z188" s="2"/>
      <c r="AC188" s="2"/>
      <c r="AD188" s="2"/>
      <c r="AE188" s="2"/>
    </row>
    <row r="189" spans="2:31" x14ac:dyDescent="0.25">
      <c r="B189" s="2"/>
      <c r="C189" s="2"/>
      <c r="D189" s="2"/>
      <c r="H189" s="2"/>
      <c r="I189" s="2"/>
      <c r="J189" s="2"/>
      <c r="N189" s="2"/>
      <c r="O189" s="2"/>
      <c r="P189" s="2"/>
      <c r="S189" s="2"/>
      <c r="T189" s="2"/>
      <c r="U189" s="2"/>
      <c r="X189" s="2"/>
      <c r="Y189" s="2"/>
      <c r="Z189" s="2"/>
      <c r="AC189" s="2"/>
      <c r="AD189" s="2"/>
      <c r="AE189" s="2"/>
    </row>
    <row r="190" spans="2:31" x14ac:dyDescent="0.25">
      <c r="B190" s="2"/>
      <c r="C190" s="2"/>
      <c r="D190" s="2"/>
      <c r="H190" s="2"/>
      <c r="I190" s="2"/>
      <c r="J190" s="2"/>
      <c r="N190" s="2"/>
      <c r="O190" s="2"/>
      <c r="P190" s="2"/>
      <c r="S190" s="2"/>
      <c r="T190" s="2"/>
      <c r="U190" s="2"/>
      <c r="X190" s="2"/>
      <c r="Y190" s="2"/>
      <c r="Z190" s="2"/>
      <c r="AC190" s="2"/>
      <c r="AD190" s="2"/>
      <c r="AE190" s="2"/>
    </row>
    <row r="191" spans="2:31" x14ac:dyDescent="0.25">
      <c r="B191" s="2"/>
      <c r="C191" s="2"/>
      <c r="D191" s="2"/>
      <c r="H191" s="2"/>
      <c r="I191" s="2"/>
      <c r="J191" s="2"/>
      <c r="N191" s="2"/>
      <c r="O191" s="2"/>
      <c r="P191" s="2"/>
      <c r="S191" s="2"/>
      <c r="T191" s="2"/>
      <c r="U191" s="2"/>
      <c r="X191" s="2"/>
      <c r="Y191" s="2"/>
      <c r="Z191" s="2"/>
      <c r="AC191" s="2"/>
      <c r="AD191" s="2"/>
      <c r="AE191" s="2"/>
    </row>
    <row r="192" spans="2:31" x14ac:dyDescent="0.25">
      <c r="B192" s="2"/>
      <c r="C192" s="2"/>
      <c r="D192" s="2"/>
      <c r="H192" s="2"/>
      <c r="I192" s="2"/>
      <c r="J192" s="2"/>
      <c r="N192" s="2"/>
      <c r="O192" s="2"/>
      <c r="P192" s="2"/>
      <c r="S192" s="2"/>
      <c r="T192" s="2"/>
      <c r="U192" s="2"/>
      <c r="X192" s="2"/>
      <c r="Y192" s="2"/>
      <c r="Z192" s="2"/>
      <c r="AC192" s="2"/>
      <c r="AD192" s="2"/>
      <c r="AE192" s="2"/>
    </row>
    <row r="193" spans="2:31" x14ac:dyDescent="0.25">
      <c r="B193" s="2"/>
      <c r="C193" s="2"/>
      <c r="D193" s="2"/>
      <c r="H193" s="2"/>
      <c r="I193" s="2"/>
      <c r="J193" s="2"/>
      <c r="N193" s="2"/>
      <c r="O193" s="2"/>
      <c r="P193" s="2"/>
      <c r="S193" s="2"/>
      <c r="T193" s="2"/>
      <c r="U193" s="2"/>
      <c r="X193" s="2"/>
      <c r="Y193" s="2"/>
      <c r="Z193" s="2"/>
      <c r="AC193" s="2"/>
      <c r="AD193" s="2"/>
      <c r="AE193" s="2"/>
    </row>
    <row r="194" spans="2:31" x14ac:dyDescent="0.25">
      <c r="B194" s="2"/>
      <c r="C194" s="2"/>
      <c r="D194" s="2"/>
      <c r="H194" s="2"/>
      <c r="I194" s="2"/>
      <c r="J194" s="2"/>
      <c r="N194" s="2"/>
      <c r="O194" s="2"/>
      <c r="P194" s="2"/>
      <c r="S194" s="2"/>
      <c r="T194" s="2"/>
      <c r="U194" s="2"/>
      <c r="X194" s="2"/>
      <c r="Y194" s="2"/>
      <c r="Z194" s="2"/>
      <c r="AC194" s="2"/>
      <c r="AD194" s="2"/>
      <c r="AE194" s="2"/>
    </row>
    <row r="195" spans="2:31" x14ac:dyDescent="0.25">
      <c r="B195" s="2"/>
      <c r="C195" s="2"/>
      <c r="D195" s="2"/>
      <c r="H195" s="2"/>
      <c r="I195" s="2"/>
      <c r="J195" s="2"/>
      <c r="N195" s="2"/>
      <c r="O195" s="2"/>
      <c r="P195" s="2"/>
      <c r="S195" s="2"/>
      <c r="T195" s="2"/>
      <c r="U195" s="2"/>
      <c r="X195" s="2"/>
      <c r="Y195" s="2"/>
      <c r="Z195" s="2"/>
      <c r="AC195" s="2"/>
      <c r="AD195" s="2"/>
      <c r="AE195" s="2"/>
    </row>
    <row r="196" spans="2:31" x14ac:dyDescent="0.25">
      <c r="B196" s="2"/>
      <c r="C196" s="2"/>
      <c r="D196" s="2"/>
      <c r="H196" s="2"/>
      <c r="I196" s="2"/>
      <c r="J196" s="2"/>
      <c r="N196" s="2"/>
      <c r="O196" s="2"/>
      <c r="P196" s="2"/>
      <c r="S196" s="2"/>
      <c r="T196" s="2"/>
      <c r="U196" s="2"/>
      <c r="X196" s="2"/>
      <c r="Y196" s="2"/>
      <c r="Z196" s="2"/>
      <c r="AC196" s="2"/>
      <c r="AD196" s="2"/>
      <c r="AE196" s="2"/>
    </row>
    <row r="197" spans="2:31" x14ac:dyDescent="0.25">
      <c r="B197" s="2"/>
      <c r="C197" s="2"/>
      <c r="D197" s="2"/>
      <c r="H197" s="2"/>
      <c r="I197" s="2"/>
      <c r="J197" s="2"/>
      <c r="N197" s="2"/>
      <c r="O197" s="2"/>
      <c r="P197" s="2"/>
      <c r="S197" s="2"/>
      <c r="T197" s="2"/>
      <c r="U197" s="2"/>
      <c r="X197" s="2"/>
      <c r="Y197" s="2"/>
      <c r="Z197" s="2"/>
      <c r="AC197" s="2"/>
      <c r="AD197" s="2"/>
      <c r="AE197" s="2"/>
    </row>
    <row r="198" spans="2:31" x14ac:dyDescent="0.25">
      <c r="B198" s="2"/>
      <c r="C198" s="2"/>
      <c r="D198" s="2"/>
      <c r="H198" s="2"/>
      <c r="I198" s="2"/>
      <c r="J198" s="2"/>
      <c r="N198" s="2"/>
      <c r="O198" s="2"/>
      <c r="P198" s="2"/>
      <c r="S198" s="2"/>
      <c r="T198" s="2"/>
      <c r="U198" s="2"/>
      <c r="X198" s="2"/>
      <c r="Y198" s="2"/>
      <c r="Z198" s="2"/>
      <c r="AC198" s="2"/>
      <c r="AD198" s="2"/>
      <c r="AE198" s="2"/>
    </row>
    <row r="199" spans="2:31" x14ac:dyDescent="0.25">
      <c r="B199" s="2"/>
      <c r="C199" s="2"/>
      <c r="D199" s="2"/>
      <c r="H199" s="2"/>
      <c r="I199" s="2"/>
      <c r="J199" s="2"/>
      <c r="N199" s="2"/>
      <c r="O199" s="2"/>
      <c r="P199" s="2"/>
      <c r="S199" s="2"/>
      <c r="T199" s="2"/>
      <c r="U199" s="2"/>
      <c r="X199" s="2"/>
      <c r="Y199" s="2"/>
      <c r="Z199" s="2"/>
      <c r="AC199" s="2"/>
      <c r="AD199" s="2"/>
      <c r="AE199" s="2"/>
    </row>
    <row r="200" spans="2:31" x14ac:dyDescent="0.25">
      <c r="B200" s="2"/>
      <c r="C200" s="2"/>
      <c r="D200" s="2"/>
      <c r="H200" s="2"/>
      <c r="I200" s="2"/>
      <c r="J200" s="2"/>
      <c r="N200" s="2"/>
      <c r="O200" s="2"/>
      <c r="P200" s="2"/>
      <c r="S200" s="2"/>
      <c r="T200" s="2"/>
      <c r="U200" s="2"/>
      <c r="X200" s="2"/>
      <c r="Y200" s="2"/>
      <c r="Z200" s="2"/>
      <c r="AC200" s="2"/>
      <c r="AD200" s="2"/>
      <c r="AE200" s="2"/>
    </row>
    <row r="201" spans="2:31" x14ac:dyDescent="0.25">
      <c r="B201" s="2"/>
      <c r="C201" s="2"/>
      <c r="D201" s="2"/>
      <c r="H201" s="2"/>
      <c r="I201" s="2"/>
      <c r="J201" s="2"/>
      <c r="N201" s="2"/>
      <c r="O201" s="2"/>
      <c r="P201" s="2"/>
      <c r="S201" s="2"/>
      <c r="T201" s="2"/>
      <c r="U201" s="2"/>
      <c r="X201" s="2"/>
      <c r="Y201" s="2"/>
      <c r="Z201" s="2"/>
      <c r="AC201" s="2"/>
      <c r="AD201" s="2"/>
      <c r="AE201" s="2"/>
    </row>
    <row r="202" spans="2:31" x14ac:dyDescent="0.25">
      <c r="B202" s="2"/>
      <c r="C202" s="2"/>
      <c r="D202" s="2"/>
      <c r="H202" s="2"/>
      <c r="I202" s="2"/>
      <c r="J202" s="2"/>
      <c r="N202" s="2"/>
      <c r="O202" s="2"/>
      <c r="P202" s="2"/>
      <c r="S202" s="2"/>
      <c r="T202" s="2"/>
      <c r="U202" s="2"/>
      <c r="X202" s="2"/>
      <c r="Y202" s="2"/>
      <c r="Z202" s="2"/>
      <c r="AC202" s="2"/>
      <c r="AD202" s="2"/>
      <c r="AE202" s="2"/>
    </row>
    <row r="203" spans="2:31" x14ac:dyDescent="0.25">
      <c r="B203" s="2"/>
      <c r="C203" s="2"/>
      <c r="D203" s="2"/>
      <c r="H203" s="2"/>
      <c r="I203" s="2"/>
      <c r="J203" s="2"/>
      <c r="N203" s="2"/>
      <c r="O203" s="2"/>
      <c r="P203" s="2"/>
      <c r="S203" s="2"/>
      <c r="T203" s="2"/>
      <c r="U203" s="2"/>
      <c r="X203" s="2"/>
      <c r="Y203" s="2"/>
      <c r="Z203" s="2"/>
      <c r="AC203" s="2"/>
      <c r="AD203" s="2"/>
      <c r="AE203" s="2"/>
    </row>
    <row r="204" spans="2:31" x14ac:dyDescent="0.25">
      <c r="B204" s="2"/>
      <c r="C204" s="2"/>
      <c r="D204" s="2"/>
      <c r="H204" s="2"/>
      <c r="I204" s="2"/>
      <c r="J204" s="2"/>
      <c r="N204" s="2"/>
      <c r="O204" s="2"/>
      <c r="P204" s="2"/>
      <c r="S204" s="2"/>
      <c r="T204" s="2"/>
      <c r="U204" s="2"/>
      <c r="X204" s="2"/>
      <c r="Y204" s="2"/>
      <c r="Z204" s="2"/>
      <c r="AC204" s="2"/>
      <c r="AD204" s="2"/>
      <c r="AE204" s="2"/>
    </row>
    <row r="205" spans="2:31" x14ac:dyDescent="0.25">
      <c r="B205" s="2"/>
      <c r="C205" s="2"/>
      <c r="D205" s="2"/>
      <c r="H205" s="2"/>
      <c r="I205" s="2"/>
      <c r="J205" s="2"/>
      <c r="N205" s="2"/>
      <c r="O205" s="2"/>
      <c r="P205" s="2"/>
      <c r="S205" s="2"/>
      <c r="T205" s="2"/>
      <c r="U205" s="2"/>
      <c r="X205" s="2"/>
      <c r="Y205" s="2"/>
      <c r="Z205" s="2"/>
      <c r="AC205" s="2"/>
      <c r="AD205" s="2"/>
      <c r="AE205" s="2"/>
    </row>
    <row r="206" spans="2:31" x14ac:dyDescent="0.25">
      <c r="B206" s="2"/>
      <c r="C206" s="2"/>
      <c r="D206" s="2"/>
      <c r="H206" s="2"/>
      <c r="I206" s="2"/>
      <c r="J206" s="2"/>
      <c r="N206" s="2"/>
      <c r="O206" s="2"/>
      <c r="P206" s="2"/>
      <c r="S206" s="2"/>
      <c r="T206" s="2"/>
      <c r="U206" s="2"/>
      <c r="X206" s="2"/>
      <c r="Y206" s="2"/>
      <c r="Z206" s="2"/>
      <c r="AC206" s="2"/>
      <c r="AD206" s="2"/>
      <c r="AE206" s="2"/>
    </row>
    <row r="207" spans="2:31" x14ac:dyDescent="0.25">
      <c r="B207" s="2"/>
      <c r="C207" s="2"/>
      <c r="D207" s="2"/>
      <c r="H207" s="2"/>
      <c r="I207" s="2"/>
      <c r="J207" s="2"/>
      <c r="N207" s="2"/>
      <c r="O207" s="2"/>
      <c r="P207" s="2"/>
      <c r="S207" s="2"/>
      <c r="T207" s="2"/>
      <c r="U207" s="2"/>
      <c r="X207" s="2"/>
      <c r="Y207" s="2"/>
      <c r="Z207" s="2"/>
      <c r="AC207" s="2"/>
      <c r="AD207" s="2"/>
      <c r="AE207" s="2"/>
    </row>
    <row r="208" spans="2:31" x14ac:dyDescent="0.25">
      <c r="B208" s="2"/>
      <c r="C208" s="2"/>
      <c r="D208" s="2"/>
      <c r="H208" s="2"/>
      <c r="I208" s="2"/>
      <c r="J208" s="2"/>
      <c r="N208" s="2"/>
      <c r="O208" s="2"/>
      <c r="P208" s="2"/>
      <c r="S208" s="2"/>
      <c r="T208" s="2"/>
      <c r="U208" s="2"/>
      <c r="X208" s="2"/>
      <c r="Y208" s="2"/>
      <c r="Z208" s="2"/>
      <c r="AC208" s="2"/>
      <c r="AD208" s="2"/>
      <c r="AE208" s="2"/>
    </row>
    <row r="209" spans="2:31" x14ac:dyDescent="0.25">
      <c r="B209" s="2"/>
      <c r="C209" s="2"/>
      <c r="D209" s="2"/>
      <c r="H209" s="2"/>
      <c r="I209" s="2"/>
      <c r="J209" s="2"/>
      <c r="N209" s="2"/>
      <c r="O209" s="2"/>
      <c r="P209" s="2"/>
      <c r="S209" s="2"/>
      <c r="T209" s="2"/>
      <c r="U209" s="2"/>
      <c r="X209" s="2"/>
      <c r="Y209" s="2"/>
      <c r="Z209" s="2"/>
      <c r="AC209" s="2"/>
      <c r="AD209" s="2"/>
      <c r="AE209" s="2"/>
    </row>
    <row r="210" spans="2:31" x14ac:dyDescent="0.25">
      <c r="B210" s="2"/>
      <c r="C210" s="2"/>
      <c r="D210" s="2"/>
      <c r="H210" s="2"/>
      <c r="I210" s="2"/>
      <c r="J210" s="2"/>
      <c r="N210" s="2"/>
      <c r="O210" s="2"/>
      <c r="P210" s="2"/>
      <c r="S210" s="2"/>
      <c r="T210" s="2"/>
      <c r="U210" s="2"/>
      <c r="X210" s="2"/>
      <c r="Y210" s="2"/>
      <c r="Z210" s="2"/>
      <c r="AC210" s="2"/>
      <c r="AD210" s="2"/>
      <c r="AE210" s="2"/>
    </row>
    <row r="211" spans="2:31" x14ac:dyDescent="0.25">
      <c r="B211" s="2"/>
      <c r="C211" s="2"/>
      <c r="D211" s="2"/>
      <c r="H211" s="2"/>
      <c r="I211" s="2"/>
      <c r="J211" s="2"/>
      <c r="N211" s="2"/>
      <c r="O211" s="2"/>
      <c r="P211" s="2"/>
      <c r="S211" s="2"/>
      <c r="T211" s="2"/>
      <c r="U211" s="2"/>
      <c r="X211" s="2"/>
      <c r="Y211" s="2"/>
      <c r="Z211" s="2"/>
      <c r="AC211" s="2"/>
      <c r="AD211" s="2"/>
      <c r="AE211" s="2"/>
    </row>
    <row r="212" spans="2:31" x14ac:dyDescent="0.25">
      <c r="B212" s="2"/>
      <c r="C212" s="2"/>
      <c r="D212" s="2"/>
      <c r="H212" s="2"/>
      <c r="I212" s="2"/>
      <c r="J212" s="2"/>
      <c r="N212" s="2"/>
      <c r="O212" s="2"/>
      <c r="P212" s="2"/>
      <c r="S212" s="2"/>
      <c r="T212" s="2"/>
      <c r="U212" s="2"/>
      <c r="X212" s="2"/>
      <c r="Y212" s="2"/>
      <c r="Z212" s="2"/>
      <c r="AC212" s="2"/>
      <c r="AD212" s="2"/>
      <c r="AE212" s="2"/>
    </row>
    <row r="213" spans="2:31" x14ac:dyDescent="0.25">
      <c r="B213" s="2"/>
      <c r="C213" s="2"/>
      <c r="D213" s="2"/>
      <c r="H213" s="2"/>
      <c r="I213" s="2"/>
      <c r="J213" s="2"/>
      <c r="N213" s="2"/>
      <c r="O213" s="2"/>
      <c r="P213" s="2"/>
      <c r="S213" s="2"/>
      <c r="T213" s="2"/>
      <c r="U213" s="2"/>
      <c r="X213" s="2"/>
      <c r="Y213" s="2"/>
      <c r="Z213" s="2"/>
      <c r="AC213" s="2"/>
      <c r="AD213" s="2"/>
      <c r="AE213" s="2"/>
    </row>
    <row r="214" spans="2:31" x14ac:dyDescent="0.25">
      <c r="B214" s="2"/>
      <c r="C214" s="2"/>
      <c r="D214" s="2"/>
      <c r="H214" s="2"/>
      <c r="I214" s="2"/>
      <c r="J214" s="2"/>
      <c r="N214" s="2"/>
      <c r="O214" s="2"/>
      <c r="P214" s="2"/>
      <c r="S214" s="2"/>
      <c r="T214" s="2"/>
      <c r="U214" s="2"/>
      <c r="X214" s="2"/>
      <c r="Y214" s="2"/>
      <c r="Z214" s="2"/>
      <c r="AC214" s="2"/>
      <c r="AD214" s="2"/>
      <c r="AE214" s="2"/>
    </row>
    <row r="215" spans="2:31" x14ac:dyDescent="0.25">
      <c r="B215" s="2"/>
      <c r="C215" s="2"/>
      <c r="D215" s="2"/>
      <c r="H215" s="2"/>
      <c r="I215" s="2"/>
      <c r="J215" s="2"/>
      <c r="N215" s="2"/>
      <c r="O215" s="2"/>
      <c r="P215" s="2"/>
      <c r="S215" s="2"/>
      <c r="T215" s="2"/>
      <c r="U215" s="2"/>
      <c r="X215" s="2"/>
      <c r="Y215" s="2"/>
      <c r="Z215" s="2"/>
      <c r="AC215" s="2"/>
      <c r="AD215" s="2"/>
      <c r="AE215" s="2"/>
    </row>
    <row r="216" spans="2:31" x14ac:dyDescent="0.25">
      <c r="B216" s="2"/>
      <c r="C216" s="2"/>
      <c r="D216" s="2"/>
      <c r="H216" s="2"/>
      <c r="I216" s="2"/>
      <c r="J216" s="2"/>
      <c r="N216" s="2"/>
      <c r="O216" s="2"/>
      <c r="P216" s="2"/>
      <c r="S216" s="2"/>
      <c r="T216" s="2"/>
      <c r="U216" s="2"/>
      <c r="X216" s="2"/>
      <c r="Y216" s="2"/>
      <c r="Z216" s="2"/>
      <c r="AC216" s="2"/>
      <c r="AD216" s="2"/>
      <c r="AE216" s="2"/>
    </row>
    <row r="217" spans="2:31" x14ac:dyDescent="0.25">
      <c r="B217" s="2"/>
      <c r="C217" s="2"/>
      <c r="D217" s="2"/>
      <c r="H217" s="2"/>
      <c r="I217" s="2"/>
      <c r="J217" s="2"/>
      <c r="N217" s="2"/>
      <c r="O217" s="2"/>
      <c r="P217" s="2"/>
      <c r="S217" s="2"/>
      <c r="T217" s="2"/>
      <c r="U217" s="2"/>
      <c r="X217" s="2"/>
      <c r="Y217" s="2"/>
      <c r="Z217" s="2"/>
      <c r="AC217" s="2"/>
      <c r="AD217" s="2"/>
      <c r="AE217" s="2"/>
    </row>
    <row r="218" spans="2:31" x14ac:dyDescent="0.25">
      <c r="B218" s="2"/>
      <c r="C218" s="2"/>
      <c r="D218" s="2"/>
      <c r="H218" s="2"/>
      <c r="I218" s="2"/>
      <c r="J218" s="2"/>
      <c r="N218" s="2"/>
      <c r="O218" s="2"/>
      <c r="P218" s="2"/>
      <c r="S218" s="2"/>
      <c r="T218" s="2"/>
      <c r="U218" s="2"/>
      <c r="X218" s="2"/>
      <c r="Y218" s="2"/>
      <c r="Z218" s="2"/>
      <c r="AC218" s="2"/>
      <c r="AD218" s="2"/>
      <c r="AE218" s="2"/>
    </row>
    <row r="219" spans="2:31" x14ac:dyDescent="0.25">
      <c r="B219" s="2"/>
      <c r="C219" s="2"/>
      <c r="D219" s="2"/>
      <c r="H219" s="2"/>
      <c r="I219" s="2"/>
      <c r="J219" s="2"/>
      <c r="N219" s="2"/>
      <c r="O219" s="2"/>
      <c r="P219" s="2"/>
      <c r="S219" s="2"/>
      <c r="T219" s="2"/>
      <c r="U219" s="2"/>
      <c r="X219" s="2"/>
      <c r="Y219" s="2"/>
      <c r="Z219" s="2"/>
      <c r="AC219" s="2"/>
      <c r="AD219" s="2"/>
      <c r="AE219" s="2"/>
    </row>
    <row r="220" spans="2:31" x14ac:dyDescent="0.25">
      <c r="B220" s="2"/>
      <c r="C220" s="2"/>
      <c r="D220" s="2"/>
      <c r="H220" s="2"/>
      <c r="I220" s="2"/>
      <c r="J220" s="2"/>
      <c r="N220" s="2"/>
      <c r="O220" s="2"/>
      <c r="P220" s="2"/>
      <c r="S220" s="2"/>
      <c r="T220" s="2"/>
      <c r="U220" s="2"/>
      <c r="X220" s="2"/>
      <c r="Y220" s="2"/>
      <c r="Z220" s="2"/>
      <c r="AC220" s="2"/>
      <c r="AD220" s="2"/>
      <c r="AE220" s="2"/>
    </row>
    <row r="221" spans="2:31" x14ac:dyDescent="0.25">
      <c r="B221" s="2"/>
      <c r="C221" s="2"/>
      <c r="D221" s="2"/>
      <c r="H221" s="2"/>
      <c r="I221" s="2"/>
      <c r="J221" s="2"/>
      <c r="N221" s="2"/>
      <c r="O221" s="2"/>
      <c r="P221" s="2"/>
      <c r="S221" s="2"/>
      <c r="T221" s="2"/>
      <c r="U221" s="2"/>
      <c r="X221" s="2"/>
      <c r="Y221" s="2"/>
      <c r="Z221" s="2"/>
      <c r="AC221" s="2"/>
      <c r="AD221" s="2"/>
      <c r="AE221" s="2"/>
    </row>
    <row r="222" spans="2:31" x14ac:dyDescent="0.25">
      <c r="B222" s="2"/>
      <c r="C222" s="2"/>
      <c r="D222" s="2"/>
      <c r="H222" s="2"/>
      <c r="I222" s="2"/>
      <c r="J222" s="2"/>
      <c r="N222" s="2"/>
      <c r="O222" s="2"/>
      <c r="P222" s="2"/>
      <c r="S222" s="2"/>
      <c r="T222" s="2"/>
      <c r="U222" s="2"/>
      <c r="X222" s="2"/>
      <c r="Y222" s="2"/>
      <c r="Z222" s="2"/>
      <c r="AC222" s="2"/>
      <c r="AD222" s="2"/>
      <c r="AE222" s="2"/>
    </row>
    <row r="223" spans="2:31" x14ac:dyDescent="0.25">
      <c r="B223" s="2"/>
      <c r="C223" s="2"/>
      <c r="D223" s="2"/>
      <c r="H223" s="2"/>
      <c r="I223" s="2"/>
      <c r="J223" s="2"/>
      <c r="N223" s="2"/>
      <c r="O223" s="2"/>
      <c r="P223" s="2"/>
      <c r="S223" s="2"/>
      <c r="T223" s="2"/>
      <c r="U223" s="2"/>
      <c r="X223" s="2"/>
      <c r="Y223" s="2"/>
      <c r="Z223" s="2"/>
      <c r="AC223" s="2"/>
      <c r="AD223" s="2"/>
      <c r="AE223" s="2"/>
    </row>
    <row r="224" spans="2:31" x14ac:dyDescent="0.25">
      <c r="B224" s="2"/>
      <c r="C224" s="2"/>
      <c r="D224" s="2"/>
      <c r="H224" s="2"/>
      <c r="I224" s="2"/>
      <c r="J224" s="2"/>
      <c r="N224" s="2"/>
      <c r="O224" s="2"/>
      <c r="P224" s="2"/>
      <c r="S224" s="2"/>
      <c r="T224" s="2"/>
      <c r="U224" s="2"/>
      <c r="X224" s="2"/>
      <c r="Y224" s="2"/>
      <c r="Z224" s="2"/>
      <c r="AC224" s="2"/>
      <c r="AD224" s="2"/>
      <c r="AE224" s="2"/>
    </row>
    <row r="225" spans="2:31" x14ac:dyDescent="0.25">
      <c r="B225" s="2"/>
      <c r="C225" s="2"/>
      <c r="D225" s="2"/>
      <c r="H225" s="2"/>
      <c r="I225" s="2"/>
      <c r="J225" s="2"/>
      <c r="N225" s="2"/>
      <c r="O225" s="2"/>
      <c r="P225" s="2"/>
      <c r="S225" s="2"/>
      <c r="T225" s="2"/>
      <c r="U225" s="2"/>
      <c r="X225" s="2"/>
      <c r="Y225" s="2"/>
      <c r="Z225" s="2"/>
      <c r="AC225" s="2"/>
      <c r="AD225" s="2"/>
      <c r="AE225" s="2"/>
    </row>
    <row r="226" spans="2:31" x14ac:dyDescent="0.25">
      <c r="B226" s="2"/>
      <c r="C226" s="2"/>
      <c r="D226" s="2"/>
      <c r="H226" s="2"/>
      <c r="I226" s="2"/>
      <c r="J226" s="2"/>
      <c r="N226" s="2"/>
      <c r="O226" s="2"/>
      <c r="P226" s="2"/>
      <c r="S226" s="2"/>
      <c r="T226" s="2"/>
      <c r="U226" s="2"/>
      <c r="X226" s="2"/>
      <c r="Y226" s="2"/>
      <c r="Z226" s="2"/>
      <c r="AC226" s="2"/>
      <c r="AD226" s="2"/>
      <c r="AE226" s="2"/>
    </row>
    <row r="227" spans="2:31" x14ac:dyDescent="0.25">
      <c r="B227" s="2"/>
      <c r="C227" s="2"/>
      <c r="D227" s="2"/>
      <c r="H227" s="2"/>
      <c r="I227" s="2"/>
      <c r="J227" s="2"/>
      <c r="N227" s="2"/>
      <c r="O227" s="2"/>
      <c r="P227" s="2"/>
      <c r="S227" s="2"/>
      <c r="T227" s="2"/>
      <c r="U227" s="2"/>
      <c r="X227" s="2"/>
      <c r="Y227" s="2"/>
      <c r="Z227" s="2"/>
      <c r="AC227" s="2"/>
      <c r="AD227" s="2"/>
      <c r="AE227" s="2"/>
    </row>
    <row r="228" spans="2:31" x14ac:dyDescent="0.25">
      <c r="B228" s="2"/>
      <c r="C228" s="2"/>
      <c r="D228" s="2"/>
      <c r="H228" s="2"/>
      <c r="I228" s="2"/>
      <c r="J228" s="2"/>
      <c r="N228" s="2"/>
      <c r="O228" s="2"/>
      <c r="P228" s="2"/>
      <c r="S228" s="2"/>
      <c r="T228" s="2"/>
      <c r="U228" s="2"/>
      <c r="X228" s="2"/>
      <c r="Y228" s="2"/>
      <c r="Z228" s="2"/>
      <c r="AC228" s="2"/>
      <c r="AD228" s="2"/>
      <c r="AE228" s="2"/>
    </row>
    <row r="229" spans="2:31" x14ac:dyDescent="0.25">
      <c r="B229" s="2"/>
      <c r="C229" s="2"/>
      <c r="D229" s="2"/>
      <c r="H229" s="2"/>
      <c r="I229" s="2"/>
      <c r="J229" s="2"/>
      <c r="N229" s="2"/>
      <c r="O229" s="2"/>
      <c r="P229" s="2"/>
      <c r="S229" s="2"/>
      <c r="T229" s="2"/>
      <c r="U229" s="2"/>
      <c r="X229" s="2"/>
      <c r="Y229" s="2"/>
      <c r="Z229" s="2"/>
      <c r="AC229" s="2"/>
      <c r="AD229" s="2"/>
      <c r="AE229" s="2"/>
    </row>
    <row r="230" spans="2:31" x14ac:dyDescent="0.25">
      <c r="B230" s="2"/>
      <c r="C230" s="2"/>
      <c r="D230" s="2"/>
      <c r="H230" s="2"/>
      <c r="I230" s="2"/>
      <c r="J230" s="2"/>
      <c r="N230" s="2"/>
      <c r="O230" s="2"/>
      <c r="P230" s="2"/>
      <c r="S230" s="2"/>
      <c r="T230" s="2"/>
      <c r="U230" s="2"/>
      <c r="X230" s="2"/>
      <c r="Y230" s="2"/>
      <c r="Z230" s="2"/>
      <c r="AC230" s="2"/>
      <c r="AD230" s="2"/>
      <c r="AE230" s="2"/>
    </row>
    <row r="231" spans="2:31" x14ac:dyDescent="0.25">
      <c r="B231" s="2"/>
      <c r="C231" s="2"/>
      <c r="D231" s="2"/>
      <c r="H231" s="2"/>
      <c r="I231" s="2"/>
      <c r="J231" s="2"/>
      <c r="N231" s="2"/>
      <c r="O231" s="2"/>
      <c r="P231" s="2"/>
      <c r="S231" s="2"/>
      <c r="T231" s="2"/>
      <c r="U231" s="2"/>
      <c r="X231" s="2"/>
      <c r="Y231" s="2"/>
      <c r="Z231" s="2"/>
      <c r="AC231" s="2"/>
      <c r="AD231" s="2"/>
      <c r="AE231" s="2"/>
    </row>
    <row r="232" spans="2:31" x14ac:dyDescent="0.25">
      <c r="B232" s="2"/>
      <c r="C232" s="2"/>
      <c r="D232" s="2"/>
      <c r="H232" s="2"/>
      <c r="I232" s="2"/>
      <c r="J232" s="2"/>
      <c r="N232" s="2"/>
      <c r="O232" s="2"/>
      <c r="P232" s="2"/>
      <c r="S232" s="2"/>
      <c r="T232" s="2"/>
      <c r="U232" s="2"/>
      <c r="X232" s="2"/>
      <c r="Y232" s="2"/>
      <c r="Z232" s="2"/>
      <c r="AC232" s="2"/>
      <c r="AD232" s="2"/>
      <c r="AE232" s="2"/>
    </row>
    <row r="233" spans="2:31" x14ac:dyDescent="0.25">
      <c r="B233" s="2"/>
      <c r="C233" s="2"/>
      <c r="D233" s="2"/>
      <c r="H233" s="2"/>
      <c r="I233" s="2"/>
      <c r="J233" s="2"/>
      <c r="N233" s="2"/>
      <c r="O233" s="2"/>
      <c r="P233" s="2"/>
      <c r="S233" s="2"/>
      <c r="T233" s="2"/>
      <c r="U233" s="2"/>
      <c r="X233" s="2"/>
      <c r="Y233" s="2"/>
      <c r="Z233" s="2"/>
      <c r="AC233" s="2"/>
      <c r="AD233" s="2"/>
      <c r="AE233" s="2"/>
    </row>
    <row r="234" spans="2:31" x14ac:dyDescent="0.25">
      <c r="B234" s="2"/>
      <c r="C234" s="2"/>
      <c r="D234" s="2"/>
      <c r="H234" s="2"/>
      <c r="I234" s="2"/>
      <c r="J234" s="2"/>
      <c r="N234" s="2"/>
      <c r="O234" s="2"/>
      <c r="P234" s="2"/>
      <c r="S234" s="2"/>
      <c r="T234" s="2"/>
      <c r="U234" s="2"/>
      <c r="X234" s="2"/>
      <c r="Y234" s="2"/>
      <c r="Z234" s="2"/>
      <c r="AC234" s="2"/>
      <c r="AD234" s="2"/>
      <c r="AE234" s="2"/>
    </row>
    <row r="235" spans="2:31" x14ac:dyDescent="0.25">
      <c r="B235" s="2"/>
      <c r="C235" s="2"/>
      <c r="D235" s="2"/>
      <c r="H235" s="2"/>
      <c r="I235" s="2"/>
      <c r="J235" s="2"/>
      <c r="N235" s="2"/>
      <c r="O235" s="2"/>
      <c r="P235" s="2"/>
      <c r="S235" s="2"/>
      <c r="T235" s="2"/>
      <c r="U235" s="2"/>
      <c r="X235" s="2"/>
      <c r="Y235" s="2"/>
      <c r="Z235" s="2"/>
      <c r="AC235" s="2"/>
      <c r="AD235" s="2"/>
      <c r="AE235" s="2"/>
    </row>
    <row r="236" spans="2:31" x14ac:dyDescent="0.25">
      <c r="B236" s="2"/>
      <c r="C236" s="2"/>
      <c r="D236" s="2"/>
      <c r="H236" s="2"/>
      <c r="I236" s="2"/>
      <c r="J236" s="2"/>
      <c r="N236" s="2"/>
      <c r="O236" s="2"/>
      <c r="P236" s="2"/>
      <c r="S236" s="2"/>
      <c r="T236" s="2"/>
      <c r="U236" s="2"/>
      <c r="X236" s="2"/>
      <c r="Y236" s="2"/>
      <c r="Z236" s="2"/>
      <c r="AC236" s="2"/>
      <c r="AD236" s="2"/>
      <c r="AE236" s="2"/>
    </row>
    <row r="237" spans="2:31" x14ac:dyDescent="0.25">
      <c r="B237" s="2"/>
      <c r="C237" s="2"/>
      <c r="D237" s="2"/>
      <c r="H237" s="2"/>
      <c r="I237" s="2"/>
      <c r="J237" s="2"/>
      <c r="N237" s="2"/>
      <c r="O237" s="2"/>
      <c r="P237" s="2"/>
      <c r="S237" s="2"/>
      <c r="T237" s="2"/>
      <c r="U237" s="2"/>
      <c r="X237" s="2"/>
      <c r="Y237" s="2"/>
      <c r="Z237" s="2"/>
      <c r="AC237" s="2"/>
      <c r="AD237" s="2"/>
      <c r="AE237" s="2"/>
    </row>
    <row r="238" spans="2:31" x14ac:dyDescent="0.25">
      <c r="B238" s="2"/>
      <c r="C238" s="2"/>
      <c r="D238" s="2"/>
      <c r="H238" s="2"/>
      <c r="I238" s="2"/>
      <c r="J238" s="2"/>
      <c r="N238" s="2"/>
      <c r="O238" s="2"/>
      <c r="P238" s="2"/>
      <c r="S238" s="2"/>
      <c r="T238" s="2"/>
      <c r="U238" s="2"/>
      <c r="X238" s="2"/>
      <c r="Y238" s="2"/>
      <c r="Z238" s="2"/>
      <c r="AC238" s="2"/>
      <c r="AD238" s="2"/>
      <c r="AE238" s="2"/>
    </row>
    <row r="239" spans="2:31" x14ac:dyDescent="0.25">
      <c r="B239" s="2"/>
      <c r="C239" s="2"/>
      <c r="D239" s="2"/>
      <c r="H239" s="2"/>
      <c r="I239" s="2"/>
      <c r="J239" s="2"/>
      <c r="N239" s="2"/>
      <c r="O239" s="2"/>
      <c r="P239" s="2"/>
      <c r="S239" s="2"/>
      <c r="T239" s="2"/>
      <c r="U239" s="2"/>
      <c r="X239" s="2"/>
      <c r="Y239" s="2"/>
      <c r="Z239" s="2"/>
      <c r="AC239" s="2"/>
      <c r="AD239" s="2"/>
      <c r="AE239" s="2"/>
    </row>
    <row r="240" spans="2:31" x14ac:dyDescent="0.25">
      <c r="B240" s="3"/>
      <c r="C240" s="3"/>
      <c r="D240" s="3"/>
      <c r="H240" s="3"/>
      <c r="I240" s="3"/>
      <c r="J240" s="3"/>
      <c r="N240" s="3"/>
      <c r="O240" s="3"/>
      <c r="P240" s="3"/>
      <c r="S240" s="3"/>
      <c r="T240" s="3"/>
      <c r="U240" s="3"/>
      <c r="X240" s="3"/>
      <c r="Y240" s="3"/>
      <c r="Z240" s="3"/>
      <c r="AC240" s="3"/>
      <c r="AD240" s="3"/>
      <c r="AE240" s="3"/>
    </row>
    <row r="241" spans="2:31" x14ac:dyDescent="0.25">
      <c r="B241" s="4"/>
      <c r="C241" s="4"/>
      <c r="D241" s="4"/>
      <c r="H241" s="4"/>
      <c r="I241" s="4"/>
      <c r="J241" s="4"/>
      <c r="N241" s="4"/>
      <c r="O241" s="4"/>
      <c r="P241" s="4"/>
      <c r="S241" s="4"/>
      <c r="T241" s="4"/>
      <c r="U241" s="4"/>
      <c r="X241" s="4"/>
      <c r="Y241" s="4"/>
      <c r="Z241" s="4"/>
      <c r="AC241" s="4"/>
      <c r="AD241" s="4"/>
      <c r="AE241" s="4"/>
    </row>
    <row r="242" spans="2:31" x14ac:dyDescent="0.25">
      <c r="B242" s="4"/>
      <c r="C242" s="4"/>
      <c r="D242" s="4"/>
      <c r="H242" s="4"/>
      <c r="I242" s="4"/>
      <c r="J242" s="4"/>
      <c r="N242" s="4"/>
      <c r="O242" s="4"/>
      <c r="P242" s="4"/>
      <c r="S242" s="4"/>
      <c r="T242" s="4"/>
      <c r="U242" s="4"/>
      <c r="X242" s="4"/>
      <c r="Y242" s="4"/>
      <c r="Z242" s="4"/>
      <c r="AC242" s="4"/>
      <c r="AD242" s="4"/>
      <c r="AE242" s="4"/>
    </row>
    <row r="243" spans="2:31" x14ac:dyDescent="0.25">
      <c r="B243" s="4"/>
      <c r="C243" s="4"/>
      <c r="D243" s="4"/>
      <c r="H243" s="4"/>
      <c r="I243" s="4"/>
      <c r="J243" s="4"/>
      <c r="N243" s="4"/>
      <c r="O243" s="4"/>
      <c r="P243" s="4"/>
      <c r="S243" s="4"/>
      <c r="T243" s="4"/>
      <c r="U243" s="4"/>
      <c r="X243" s="4"/>
      <c r="Y243" s="4"/>
      <c r="Z243" s="4"/>
      <c r="AC243" s="4"/>
      <c r="AD243" s="4"/>
      <c r="AE243" s="4"/>
    </row>
    <row r="244" spans="2:31" x14ac:dyDescent="0.25">
      <c r="B244" s="4"/>
      <c r="C244" s="4"/>
      <c r="D244" s="4"/>
      <c r="H244" s="4"/>
      <c r="I244" s="4"/>
      <c r="J244" s="4"/>
      <c r="N244" s="4"/>
      <c r="O244" s="4"/>
      <c r="P244" s="4"/>
      <c r="S244" s="4"/>
      <c r="T244" s="4"/>
      <c r="U244" s="4"/>
      <c r="X244" s="4"/>
      <c r="Y244" s="4"/>
      <c r="Z244" s="4"/>
      <c r="AC244" s="4"/>
      <c r="AD244" s="4"/>
      <c r="AE244" s="4"/>
    </row>
    <row r="245" spans="2:31" x14ac:dyDescent="0.25">
      <c r="B245" s="4"/>
      <c r="C245" s="4"/>
      <c r="D245" s="4"/>
      <c r="H245" s="4"/>
      <c r="I245" s="4"/>
      <c r="J245" s="4"/>
      <c r="N245" s="4"/>
      <c r="O245" s="4"/>
      <c r="P245" s="4"/>
      <c r="S245" s="4"/>
      <c r="T245" s="4"/>
      <c r="U245" s="4"/>
      <c r="X245" s="4"/>
      <c r="Y245" s="4"/>
      <c r="Z245" s="4"/>
      <c r="AC245" s="4"/>
      <c r="AD245" s="4"/>
      <c r="AE245" s="4"/>
    </row>
    <row r="246" spans="2:31" x14ac:dyDescent="0.25">
      <c r="B246" s="4"/>
      <c r="C246" s="4"/>
      <c r="D246" s="4"/>
      <c r="H246" s="4"/>
      <c r="I246" s="4"/>
      <c r="J246" s="4"/>
      <c r="N246" s="4"/>
      <c r="O246" s="4"/>
      <c r="P246" s="4"/>
      <c r="S246" s="4"/>
      <c r="T246" s="4"/>
      <c r="U246" s="4"/>
      <c r="X246" s="4"/>
      <c r="Y246" s="4"/>
      <c r="Z246" s="4"/>
      <c r="AC246" s="4"/>
      <c r="AD246" s="4"/>
      <c r="AE246" s="4"/>
    </row>
    <row r="247" spans="2:31" x14ac:dyDescent="0.25">
      <c r="B247" s="4"/>
      <c r="C247" s="4"/>
      <c r="D247" s="4"/>
      <c r="H247" s="4"/>
      <c r="I247" s="4"/>
      <c r="J247" s="4"/>
      <c r="N247" s="4"/>
      <c r="O247" s="4"/>
      <c r="P247" s="4"/>
      <c r="S247" s="4"/>
      <c r="T247" s="4"/>
      <c r="U247" s="4"/>
      <c r="X247" s="4"/>
      <c r="Y247" s="4"/>
      <c r="Z247" s="4"/>
      <c r="AC247" s="4"/>
      <c r="AD247" s="4"/>
      <c r="AE247" s="4"/>
    </row>
    <row r="248" spans="2:31" x14ac:dyDescent="0.25">
      <c r="B248" s="4"/>
      <c r="C248" s="4"/>
      <c r="D248" s="4"/>
      <c r="H248" s="4"/>
      <c r="I248" s="4"/>
      <c r="J248" s="4"/>
      <c r="N248" s="4"/>
      <c r="O248" s="4"/>
      <c r="P248" s="4"/>
      <c r="S248" s="4"/>
      <c r="T248" s="4"/>
      <c r="U248" s="4"/>
      <c r="X248" s="4"/>
      <c r="Y248" s="4"/>
      <c r="Z248" s="4"/>
      <c r="AC248" s="4"/>
      <c r="AD248" s="4"/>
      <c r="AE248" s="4"/>
    </row>
    <row r="249" spans="2:31" x14ac:dyDescent="0.25">
      <c r="B249" s="4"/>
      <c r="C249" s="4"/>
      <c r="D249" s="4"/>
      <c r="H249" s="4"/>
      <c r="I249" s="4"/>
      <c r="J249" s="4"/>
      <c r="N249" s="4"/>
      <c r="O249" s="4"/>
      <c r="P249" s="4"/>
      <c r="S249" s="4"/>
      <c r="T249" s="4"/>
      <c r="U249" s="4"/>
      <c r="X249" s="4"/>
      <c r="Y249" s="4"/>
      <c r="Z249" s="4"/>
      <c r="AC249" s="4"/>
      <c r="AD249" s="4"/>
      <c r="AE249" s="4"/>
    </row>
    <row r="250" spans="2:31" x14ac:dyDescent="0.25">
      <c r="B250" s="4"/>
      <c r="C250" s="4"/>
      <c r="D250" s="4"/>
      <c r="H250" s="4"/>
      <c r="I250" s="4"/>
      <c r="J250" s="4"/>
      <c r="N250" s="4"/>
      <c r="O250" s="4"/>
      <c r="P250" s="4"/>
      <c r="S250" s="4"/>
      <c r="T250" s="4"/>
      <c r="U250" s="4"/>
      <c r="X250" s="4"/>
      <c r="Y250" s="4"/>
      <c r="Z250" s="4"/>
      <c r="AC250" s="4"/>
      <c r="AD250" s="4"/>
      <c r="AE250" s="4"/>
    </row>
    <row r="251" spans="2:31" x14ac:dyDescent="0.25">
      <c r="B251" s="4"/>
      <c r="C251" s="4"/>
      <c r="D251" s="4"/>
      <c r="H251" s="4"/>
      <c r="I251" s="4"/>
      <c r="J251" s="4"/>
      <c r="N251" s="4"/>
      <c r="O251" s="4"/>
      <c r="P251" s="4"/>
      <c r="S251" s="4"/>
      <c r="T251" s="4"/>
      <c r="U251" s="4"/>
      <c r="X251" s="4"/>
      <c r="Y251" s="4"/>
      <c r="Z251" s="4"/>
      <c r="AC251" s="4"/>
      <c r="AD251" s="4"/>
      <c r="AE251" s="4"/>
    </row>
    <row r="252" spans="2:31" x14ac:dyDescent="0.25">
      <c r="B252" s="4"/>
      <c r="C252" s="4"/>
      <c r="D252" s="4"/>
      <c r="H252" s="4"/>
      <c r="I252" s="4"/>
      <c r="J252" s="4"/>
      <c r="N252" s="4"/>
      <c r="O252" s="4"/>
      <c r="P252" s="4"/>
      <c r="S252" s="4"/>
      <c r="T252" s="4"/>
      <c r="U252" s="4"/>
      <c r="X252" s="4"/>
      <c r="Y252" s="4"/>
      <c r="Z252" s="4"/>
      <c r="AC252" s="4"/>
      <c r="AD252" s="4"/>
      <c r="AE252" s="4"/>
    </row>
    <row r="253" spans="2:31" x14ac:dyDescent="0.25">
      <c r="B253" s="4"/>
      <c r="C253" s="4"/>
      <c r="D253" s="4"/>
      <c r="H253" s="4"/>
      <c r="I253" s="4"/>
      <c r="J253" s="4"/>
      <c r="N253" s="4"/>
      <c r="O253" s="4"/>
      <c r="P253" s="4"/>
      <c r="S253" s="4"/>
      <c r="T253" s="4"/>
      <c r="U253" s="4"/>
      <c r="X253" s="4"/>
      <c r="Y253" s="4"/>
      <c r="Z253" s="4"/>
      <c r="AC253" s="4"/>
      <c r="AD253" s="4"/>
      <c r="AE253" s="4"/>
    </row>
    <row r="254" spans="2:31" x14ac:dyDescent="0.25">
      <c r="B254" s="4"/>
      <c r="C254" s="4"/>
      <c r="D254" s="4"/>
      <c r="H254" s="4"/>
      <c r="I254" s="4"/>
      <c r="J254" s="4"/>
      <c r="N254" s="4"/>
      <c r="O254" s="4"/>
      <c r="P254" s="4"/>
      <c r="S254" s="4"/>
      <c r="T254" s="4"/>
      <c r="U254" s="4"/>
      <c r="X254" s="4"/>
      <c r="Y254" s="4"/>
      <c r="Z254" s="4"/>
      <c r="AC254" s="4"/>
      <c r="AD254" s="4"/>
      <c r="AE254" s="4"/>
    </row>
    <row r="255" spans="2:31" x14ac:dyDescent="0.25">
      <c r="B255" s="4"/>
      <c r="C255" s="4"/>
      <c r="D255" s="4"/>
      <c r="H255" s="4"/>
      <c r="I255" s="4"/>
      <c r="J255" s="4"/>
      <c r="N255" s="4"/>
      <c r="O255" s="4"/>
      <c r="P255" s="4"/>
      <c r="S255" s="4"/>
      <c r="T255" s="4"/>
      <c r="U255" s="4"/>
      <c r="X255" s="4"/>
      <c r="Y255" s="4"/>
      <c r="Z255" s="4"/>
      <c r="AC255" s="4"/>
      <c r="AD255" s="4"/>
      <c r="AE255" s="4"/>
    </row>
    <row r="256" spans="2:31" x14ac:dyDescent="0.25">
      <c r="B256" s="4"/>
      <c r="C256" s="4"/>
      <c r="D256" s="4"/>
      <c r="H256" s="4"/>
      <c r="I256" s="4"/>
      <c r="J256" s="4"/>
      <c r="N256" s="4"/>
      <c r="O256" s="4"/>
      <c r="P256" s="4"/>
      <c r="S256" s="4"/>
      <c r="T256" s="4"/>
      <c r="U256" s="4"/>
      <c r="X256" s="4"/>
      <c r="Y256" s="4"/>
      <c r="Z256" s="4"/>
      <c r="AC256" s="4"/>
      <c r="AD256" s="4"/>
      <c r="AE256" s="4"/>
    </row>
    <row r="257" spans="2:31" x14ac:dyDescent="0.25">
      <c r="B257" s="4"/>
      <c r="C257" s="4"/>
      <c r="D257" s="4"/>
      <c r="H257" s="4"/>
      <c r="I257" s="4"/>
      <c r="J257" s="4"/>
      <c r="N257" s="4"/>
      <c r="O257" s="4"/>
      <c r="P257" s="4"/>
      <c r="S257" s="4"/>
      <c r="T257" s="4"/>
      <c r="U257" s="4"/>
      <c r="X257" s="4"/>
      <c r="Y257" s="4"/>
      <c r="Z257" s="4"/>
      <c r="AC257" s="4"/>
      <c r="AD257" s="4"/>
      <c r="AE257" s="4"/>
    </row>
    <row r="258" spans="2:31" x14ac:dyDescent="0.25">
      <c r="B258" s="4"/>
      <c r="C258" s="4"/>
      <c r="D258" s="4"/>
      <c r="H258" s="4"/>
      <c r="I258" s="4"/>
      <c r="J258" s="4"/>
      <c r="N258" s="4"/>
      <c r="O258" s="4"/>
      <c r="P258" s="4"/>
      <c r="S258" s="4"/>
      <c r="T258" s="4"/>
      <c r="U258" s="4"/>
      <c r="X258" s="4"/>
      <c r="Y258" s="4"/>
      <c r="Z258" s="4"/>
      <c r="AC258" s="4"/>
      <c r="AD258" s="4"/>
      <c r="AE258" s="4"/>
    </row>
    <row r="259" spans="2:31" x14ac:dyDescent="0.25">
      <c r="B259" s="4"/>
      <c r="C259" s="4"/>
      <c r="D259" s="4"/>
      <c r="H259" s="4"/>
      <c r="I259" s="4"/>
      <c r="J259" s="4"/>
      <c r="N259" s="4"/>
      <c r="O259" s="4"/>
      <c r="P259" s="4"/>
      <c r="S259" s="4"/>
      <c r="T259" s="4"/>
      <c r="U259" s="4"/>
      <c r="X259" s="4"/>
      <c r="Y259" s="4"/>
      <c r="Z259" s="4"/>
      <c r="AC259" s="4"/>
      <c r="AD259" s="4"/>
      <c r="AE259" s="4"/>
    </row>
    <row r="260" spans="2:31" x14ac:dyDescent="0.25">
      <c r="B260" s="4"/>
      <c r="C260" s="4"/>
      <c r="D260" s="4"/>
      <c r="H260" s="4"/>
      <c r="I260" s="4"/>
      <c r="J260" s="4"/>
      <c r="N260" s="4"/>
      <c r="O260" s="4"/>
      <c r="P260" s="4"/>
      <c r="S260" s="4"/>
      <c r="T260" s="4"/>
      <c r="U260" s="4"/>
      <c r="X260" s="4"/>
      <c r="Y260" s="4"/>
      <c r="Z260" s="4"/>
      <c r="AC260" s="4"/>
      <c r="AD260" s="4"/>
      <c r="AE260" s="4"/>
    </row>
    <row r="261" spans="2:31" x14ac:dyDescent="0.25">
      <c r="B261" s="4"/>
      <c r="C261" s="4"/>
      <c r="D261" s="4"/>
      <c r="H261" s="4"/>
      <c r="I261" s="4"/>
      <c r="J261" s="4"/>
      <c r="N261" s="4"/>
      <c r="O261" s="4"/>
      <c r="P261" s="4"/>
      <c r="S261" s="4"/>
      <c r="T261" s="4"/>
      <c r="U261" s="4"/>
      <c r="X261" s="4"/>
      <c r="Y261" s="4"/>
      <c r="Z261" s="4"/>
      <c r="AC261" s="4"/>
      <c r="AD261" s="4"/>
      <c r="AE261" s="4"/>
    </row>
    <row r="262" spans="2:31" x14ac:dyDescent="0.25">
      <c r="B262" s="4"/>
      <c r="C262" s="4"/>
      <c r="D262" s="4"/>
      <c r="H262" s="4"/>
      <c r="I262" s="4"/>
      <c r="J262" s="4"/>
      <c r="N262" s="4"/>
      <c r="O262" s="4"/>
      <c r="P262" s="4"/>
      <c r="S262" s="4"/>
      <c r="T262" s="4"/>
      <c r="U262" s="4"/>
      <c r="X262" s="4"/>
      <c r="Y262" s="4"/>
      <c r="Z262" s="4"/>
      <c r="AC262" s="4"/>
      <c r="AD262" s="4"/>
      <c r="AE262" s="4"/>
    </row>
    <row r="263" spans="2:31" x14ac:dyDescent="0.25">
      <c r="B263" s="4"/>
      <c r="C263" s="4"/>
      <c r="D263" s="4"/>
      <c r="H263" s="4"/>
      <c r="I263" s="4"/>
      <c r="J263" s="4"/>
      <c r="N263" s="4"/>
      <c r="O263" s="4"/>
      <c r="P263" s="4"/>
      <c r="S263" s="4"/>
      <c r="T263" s="4"/>
      <c r="U263" s="4"/>
      <c r="X263" s="4"/>
      <c r="Y263" s="4"/>
      <c r="Z263" s="4"/>
      <c r="AC263" s="4"/>
      <c r="AD263" s="4"/>
      <c r="AE263" s="4"/>
    </row>
    <row r="264" spans="2:31" x14ac:dyDescent="0.25">
      <c r="B264" s="4"/>
      <c r="C264" s="4"/>
      <c r="D264" s="4"/>
      <c r="H264" s="4"/>
      <c r="I264" s="4"/>
      <c r="J264" s="4"/>
      <c r="N264" s="4"/>
      <c r="O264" s="4"/>
      <c r="P264" s="4"/>
      <c r="S264" s="4"/>
      <c r="T264" s="4"/>
      <c r="U264" s="4"/>
      <c r="X264" s="4"/>
      <c r="Y264" s="4"/>
      <c r="Z264" s="4"/>
      <c r="AC264" s="4"/>
      <c r="AD264" s="4"/>
      <c r="AE264" s="4"/>
    </row>
    <row r="265" spans="2:31" x14ac:dyDescent="0.25">
      <c r="B265" s="4"/>
      <c r="C265" s="4"/>
      <c r="D265" s="4"/>
      <c r="H265" s="4"/>
      <c r="I265" s="4"/>
      <c r="J265" s="4"/>
      <c r="N265" s="4"/>
      <c r="O265" s="4"/>
      <c r="P265" s="4"/>
      <c r="S265" s="4"/>
      <c r="T265" s="4"/>
      <c r="U265" s="4"/>
      <c r="X265" s="4"/>
      <c r="Y265" s="4"/>
      <c r="Z265" s="4"/>
      <c r="AC265" s="4"/>
      <c r="AD265" s="4"/>
      <c r="AE265" s="4"/>
    </row>
    <row r="266" spans="2:31" x14ac:dyDescent="0.25">
      <c r="B266" s="4"/>
      <c r="C266" s="4"/>
      <c r="D266" s="4"/>
      <c r="H266" s="4"/>
      <c r="I266" s="4"/>
      <c r="J266" s="4"/>
      <c r="N266" s="4"/>
      <c r="O266" s="4"/>
      <c r="P266" s="4"/>
      <c r="S266" s="4"/>
      <c r="T266" s="4"/>
      <c r="U266" s="4"/>
      <c r="X266" s="4"/>
      <c r="Y266" s="4"/>
      <c r="Z266" s="4"/>
      <c r="AC266" s="4"/>
      <c r="AD266" s="4"/>
      <c r="AE266" s="4"/>
    </row>
    <row r="267" spans="2:31" x14ac:dyDescent="0.25">
      <c r="B267" s="4"/>
      <c r="C267" s="4"/>
      <c r="D267" s="4"/>
      <c r="H267" s="4"/>
      <c r="I267" s="4"/>
      <c r="J267" s="4"/>
      <c r="N267" s="4"/>
      <c r="O267" s="4"/>
      <c r="P267" s="4"/>
      <c r="S267" s="4"/>
      <c r="T267" s="4"/>
      <c r="U267" s="4"/>
      <c r="X267" s="4"/>
      <c r="Y267" s="4"/>
      <c r="Z267" s="4"/>
      <c r="AC267" s="4"/>
      <c r="AD267" s="4"/>
      <c r="AE267" s="4"/>
    </row>
    <row r="268" spans="2:31" x14ac:dyDescent="0.25">
      <c r="B268" s="4"/>
      <c r="C268" s="4"/>
      <c r="D268" s="4"/>
      <c r="H268" s="4"/>
      <c r="I268" s="4"/>
      <c r="J268" s="4"/>
      <c r="N268" s="4"/>
      <c r="O268" s="4"/>
      <c r="P268" s="4"/>
      <c r="S268" s="4"/>
      <c r="T268" s="4"/>
      <c r="U268" s="4"/>
      <c r="X268" s="4"/>
      <c r="Y268" s="4"/>
      <c r="Z268" s="4"/>
      <c r="AC268" s="4"/>
      <c r="AD268" s="4"/>
      <c r="AE268" s="4"/>
    </row>
    <row r="269" spans="2:31" x14ac:dyDescent="0.25">
      <c r="B269" s="4"/>
      <c r="C269" s="4"/>
      <c r="D269" s="4"/>
      <c r="H269" s="4"/>
      <c r="I269" s="4"/>
      <c r="J269" s="4"/>
      <c r="N269" s="4"/>
      <c r="O269" s="4"/>
      <c r="P269" s="4"/>
      <c r="S269" s="4"/>
      <c r="T269" s="4"/>
      <c r="U269" s="4"/>
      <c r="X269" s="4"/>
      <c r="Y269" s="4"/>
      <c r="Z269" s="4"/>
      <c r="AC269" s="4"/>
      <c r="AD269" s="4"/>
      <c r="AE269" s="4"/>
    </row>
    <row r="270" spans="2:31" x14ac:dyDescent="0.25">
      <c r="B270" s="4"/>
      <c r="C270" s="4"/>
      <c r="D270" s="4"/>
      <c r="H270" s="4"/>
      <c r="I270" s="4"/>
      <c r="J270" s="4"/>
      <c r="N270" s="4"/>
      <c r="O270" s="4"/>
      <c r="P270" s="4"/>
      <c r="S270" s="4"/>
      <c r="T270" s="4"/>
      <c r="U270" s="4"/>
      <c r="X270" s="4"/>
      <c r="Y270" s="4"/>
      <c r="Z270" s="4"/>
      <c r="AC270" s="4"/>
      <c r="AD270" s="4"/>
      <c r="AE270" s="4"/>
    </row>
    <row r="271" spans="2:31" x14ac:dyDescent="0.25">
      <c r="B271" s="4"/>
      <c r="C271" s="4"/>
      <c r="D271" s="4"/>
      <c r="H271" s="4"/>
      <c r="I271" s="4"/>
      <c r="J271" s="4"/>
      <c r="N271" s="4"/>
      <c r="O271" s="4"/>
      <c r="P271" s="4"/>
      <c r="S271" s="4"/>
      <c r="T271" s="4"/>
      <c r="U271" s="4"/>
      <c r="X271" s="4"/>
      <c r="Y271" s="4"/>
      <c r="Z271" s="4"/>
      <c r="AC271" s="4"/>
      <c r="AD271" s="4"/>
      <c r="AE271" s="4"/>
    </row>
    <row r="272" spans="2:31" x14ac:dyDescent="0.25">
      <c r="B272" s="4"/>
      <c r="C272" s="4"/>
      <c r="D272" s="4"/>
      <c r="H272" s="4"/>
      <c r="I272" s="4"/>
      <c r="J272" s="4"/>
      <c r="N272" s="4"/>
      <c r="O272" s="4"/>
      <c r="P272" s="4"/>
      <c r="S272" s="4"/>
      <c r="T272" s="4"/>
      <c r="U272" s="4"/>
      <c r="X272" s="4"/>
      <c r="Y272" s="4"/>
      <c r="Z272" s="4"/>
      <c r="AC272" s="4"/>
      <c r="AD272" s="4"/>
      <c r="AE272" s="4"/>
    </row>
    <row r="273" spans="2:31" x14ac:dyDescent="0.25">
      <c r="B273" s="4"/>
      <c r="C273" s="4"/>
      <c r="D273" s="4"/>
      <c r="H273" s="4"/>
      <c r="I273" s="4"/>
      <c r="J273" s="4"/>
      <c r="N273" s="4"/>
      <c r="O273" s="4"/>
      <c r="P273" s="4"/>
      <c r="S273" s="4"/>
      <c r="T273" s="4"/>
      <c r="U273" s="4"/>
      <c r="X273" s="4"/>
      <c r="Y273" s="4"/>
      <c r="Z273" s="4"/>
      <c r="AC273" s="4"/>
      <c r="AD273" s="4"/>
      <c r="AE273" s="4"/>
    </row>
    <row r="274" spans="2:31" x14ac:dyDescent="0.25">
      <c r="B274" s="4"/>
      <c r="C274" s="4"/>
      <c r="D274" s="4"/>
      <c r="H274" s="4"/>
      <c r="I274" s="4"/>
      <c r="J274" s="4"/>
      <c r="N274" s="4"/>
      <c r="O274" s="4"/>
      <c r="P274" s="4"/>
      <c r="S274" s="4"/>
      <c r="T274" s="4"/>
      <c r="U274" s="4"/>
      <c r="X274" s="4"/>
      <c r="Y274" s="4"/>
      <c r="Z274" s="4"/>
      <c r="AC274" s="4"/>
      <c r="AD274" s="4"/>
      <c r="AE274" s="4"/>
    </row>
    <row r="275" spans="2:31" x14ac:dyDescent="0.25">
      <c r="B275" s="4"/>
      <c r="C275" s="4"/>
      <c r="D275" s="4"/>
      <c r="H275" s="4"/>
      <c r="I275" s="4"/>
      <c r="J275" s="4"/>
      <c r="N275" s="4"/>
      <c r="O275" s="4"/>
      <c r="P275" s="4"/>
      <c r="S275" s="4"/>
      <c r="T275" s="4"/>
      <c r="U275" s="4"/>
      <c r="X275" s="4"/>
      <c r="Y275" s="4"/>
      <c r="Z275" s="4"/>
      <c r="AC275" s="4"/>
      <c r="AD275" s="4"/>
      <c r="AE275" s="4"/>
    </row>
    <row r="276" spans="2:31" x14ac:dyDescent="0.25">
      <c r="B276" s="4"/>
      <c r="C276" s="4"/>
      <c r="D276" s="4"/>
      <c r="H276" s="4"/>
      <c r="I276" s="4"/>
      <c r="J276" s="4"/>
      <c r="N276" s="4"/>
      <c r="O276" s="4"/>
      <c r="P276" s="4"/>
      <c r="S276" s="4"/>
      <c r="T276" s="4"/>
      <c r="U276" s="4"/>
      <c r="X276" s="4"/>
      <c r="Y276" s="4"/>
      <c r="Z276" s="4"/>
      <c r="AC276" s="4"/>
      <c r="AD276" s="4"/>
      <c r="AE276" s="4"/>
    </row>
    <row r="277" spans="2:31" x14ac:dyDescent="0.25">
      <c r="B277" s="4"/>
      <c r="C277" s="4"/>
      <c r="D277" s="4"/>
      <c r="H277" s="4"/>
      <c r="I277" s="4"/>
      <c r="J277" s="4"/>
      <c r="N277" s="4"/>
      <c r="O277" s="4"/>
      <c r="P277" s="4"/>
      <c r="S277" s="4"/>
      <c r="T277" s="4"/>
      <c r="U277" s="4"/>
      <c r="X277" s="4"/>
      <c r="Y277" s="4"/>
      <c r="Z277" s="4"/>
      <c r="AC277" s="4"/>
      <c r="AD277" s="4"/>
      <c r="AE277" s="4"/>
    </row>
    <row r="278" spans="2:31" x14ac:dyDescent="0.25">
      <c r="B278" s="4"/>
      <c r="C278" s="4"/>
      <c r="D278" s="4"/>
      <c r="H278" s="4"/>
      <c r="I278" s="4"/>
      <c r="J278" s="4"/>
      <c r="N278" s="4"/>
      <c r="O278" s="4"/>
      <c r="P278" s="4"/>
      <c r="S278" s="4"/>
      <c r="T278" s="4"/>
      <c r="U278" s="4"/>
      <c r="X278" s="4"/>
      <c r="Y278" s="4"/>
      <c r="Z278" s="4"/>
      <c r="AC278" s="4"/>
      <c r="AD278" s="4"/>
      <c r="AE278" s="4"/>
    </row>
    <row r="279" spans="2:31" x14ac:dyDescent="0.25">
      <c r="B279" s="4"/>
      <c r="C279" s="4"/>
      <c r="D279" s="4"/>
      <c r="H279" s="4"/>
      <c r="I279" s="4"/>
      <c r="J279" s="4"/>
      <c r="N279" s="4"/>
      <c r="O279" s="4"/>
      <c r="P279" s="4"/>
      <c r="S279" s="4"/>
      <c r="T279" s="4"/>
      <c r="U279" s="4"/>
      <c r="X279" s="4"/>
      <c r="Y279" s="4"/>
      <c r="Z279" s="4"/>
      <c r="AC279" s="4"/>
      <c r="AD279" s="4"/>
      <c r="AE279" s="4"/>
    </row>
    <row r="280" spans="2:31" x14ac:dyDescent="0.25">
      <c r="B280" s="4"/>
      <c r="C280" s="4"/>
      <c r="D280" s="4"/>
      <c r="H280" s="4"/>
      <c r="I280" s="4"/>
      <c r="J280" s="4"/>
      <c r="N280" s="4"/>
      <c r="O280" s="4"/>
      <c r="P280" s="4"/>
      <c r="S280" s="4"/>
      <c r="T280" s="4"/>
      <c r="U280" s="4"/>
      <c r="X280" s="4"/>
      <c r="Y280" s="4"/>
      <c r="Z280" s="4"/>
      <c r="AC280" s="4"/>
      <c r="AD280" s="4"/>
      <c r="AE280" s="4"/>
    </row>
    <row r="281" spans="2:31" x14ac:dyDescent="0.25">
      <c r="B281" s="4"/>
      <c r="C281" s="4"/>
      <c r="D281" s="4"/>
      <c r="H281" s="4"/>
      <c r="I281" s="4"/>
      <c r="J281" s="4"/>
      <c r="N281" s="4"/>
      <c r="O281" s="4"/>
      <c r="P281" s="4"/>
      <c r="S281" s="4"/>
      <c r="T281" s="4"/>
      <c r="U281" s="4"/>
      <c r="X281" s="4"/>
      <c r="Y281" s="4"/>
      <c r="Z281" s="4"/>
      <c r="AC281" s="4"/>
      <c r="AD281" s="4"/>
      <c r="AE281" s="4"/>
    </row>
    <row r="282" spans="2:31" x14ac:dyDescent="0.25">
      <c r="B282" s="4"/>
      <c r="C282" s="4"/>
      <c r="D282" s="4"/>
      <c r="H282" s="4"/>
      <c r="I282" s="4"/>
      <c r="J282" s="4"/>
      <c r="N282" s="4"/>
      <c r="O282" s="4"/>
      <c r="P282" s="4"/>
      <c r="S282" s="4"/>
      <c r="T282" s="4"/>
      <c r="U282" s="4"/>
      <c r="X282" s="4"/>
      <c r="Y282" s="4"/>
      <c r="Z282" s="4"/>
      <c r="AC282" s="4"/>
      <c r="AD282" s="4"/>
      <c r="AE282" s="4"/>
    </row>
    <row r="283" spans="2:31" x14ac:dyDescent="0.25">
      <c r="B283" s="4"/>
      <c r="C283" s="4"/>
      <c r="D283" s="4"/>
      <c r="H283" s="4"/>
      <c r="I283" s="4"/>
      <c r="J283" s="4"/>
      <c r="N283" s="4"/>
      <c r="O283" s="4"/>
      <c r="P283" s="4"/>
      <c r="S283" s="4"/>
      <c r="T283" s="4"/>
      <c r="U283" s="4"/>
      <c r="X283" s="4"/>
      <c r="Y283" s="4"/>
      <c r="Z283" s="4"/>
      <c r="AC283" s="4"/>
      <c r="AD283" s="4"/>
      <c r="AE283" s="4"/>
    </row>
    <row r="284" spans="2:31" x14ac:dyDescent="0.25">
      <c r="B284" s="4"/>
      <c r="C284" s="4"/>
      <c r="D284" s="4"/>
      <c r="H284" s="4"/>
      <c r="I284" s="4"/>
      <c r="J284" s="4"/>
      <c r="N284" s="4"/>
      <c r="O284" s="4"/>
      <c r="P284" s="4"/>
      <c r="S284" s="4"/>
      <c r="T284" s="4"/>
      <c r="U284" s="4"/>
      <c r="X284" s="4"/>
      <c r="Y284" s="4"/>
      <c r="Z284" s="4"/>
      <c r="AC284" s="4"/>
      <c r="AD284" s="4"/>
      <c r="AE284" s="4"/>
    </row>
    <row r="285" spans="2:31" x14ac:dyDescent="0.25">
      <c r="B285" s="4"/>
      <c r="C285" s="4"/>
      <c r="D285" s="4"/>
      <c r="H285" s="4"/>
      <c r="I285" s="4"/>
      <c r="J285" s="4"/>
      <c r="N285" s="4"/>
      <c r="O285" s="4"/>
      <c r="P285" s="4"/>
      <c r="S285" s="4"/>
      <c r="T285" s="4"/>
      <c r="U285" s="4"/>
      <c r="X285" s="4"/>
      <c r="Y285" s="4"/>
      <c r="Z285" s="4"/>
      <c r="AC285" s="4"/>
      <c r="AD285" s="4"/>
      <c r="AE285" s="4"/>
    </row>
    <row r="286" spans="2:31" x14ac:dyDescent="0.25">
      <c r="B286" s="4"/>
      <c r="C286" s="4"/>
      <c r="D286" s="4"/>
      <c r="H286" s="4"/>
      <c r="I286" s="4"/>
      <c r="J286" s="4"/>
      <c r="N286" s="4"/>
      <c r="O286" s="4"/>
      <c r="P286" s="4"/>
      <c r="S286" s="4"/>
      <c r="T286" s="4"/>
      <c r="U286" s="4"/>
      <c r="X286" s="4"/>
      <c r="Y286" s="4"/>
      <c r="Z286" s="4"/>
      <c r="AC286" s="4"/>
      <c r="AD286" s="4"/>
      <c r="AE286" s="4"/>
    </row>
    <row r="287" spans="2:31" x14ac:dyDescent="0.25">
      <c r="B287" s="4"/>
      <c r="C287" s="4"/>
      <c r="D287" s="4"/>
      <c r="H287" s="4"/>
      <c r="I287" s="4"/>
      <c r="J287" s="4"/>
      <c r="N287" s="4"/>
      <c r="O287" s="4"/>
      <c r="P287" s="4"/>
      <c r="S287" s="4"/>
      <c r="T287" s="4"/>
      <c r="U287" s="4"/>
      <c r="X287" s="4"/>
      <c r="Y287" s="4"/>
      <c r="Z287" s="4"/>
      <c r="AC287" s="4"/>
      <c r="AD287" s="4"/>
      <c r="AE287" s="4"/>
    </row>
    <row r="288" spans="2:31" x14ac:dyDescent="0.25">
      <c r="B288" s="4"/>
      <c r="C288" s="4"/>
      <c r="D288" s="4"/>
      <c r="H288" s="4"/>
      <c r="I288" s="4"/>
      <c r="J288" s="4"/>
      <c r="N288" s="4"/>
      <c r="O288" s="4"/>
      <c r="P288" s="4"/>
      <c r="S288" s="4"/>
      <c r="T288" s="4"/>
      <c r="U288" s="4"/>
      <c r="X288" s="4"/>
      <c r="Y288" s="4"/>
      <c r="Z288" s="4"/>
      <c r="AC288" s="4"/>
      <c r="AD288" s="4"/>
      <c r="AE288" s="4"/>
    </row>
    <row r="289" spans="2:31" x14ac:dyDescent="0.25">
      <c r="B289" s="4"/>
      <c r="C289" s="4"/>
      <c r="D289" s="4"/>
      <c r="H289" s="4"/>
      <c r="I289" s="4"/>
      <c r="J289" s="4"/>
      <c r="N289" s="4"/>
      <c r="O289" s="4"/>
      <c r="P289" s="4"/>
      <c r="S289" s="4"/>
      <c r="T289" s="4"/>
      <c r="U289" s="4"/>
      <c r="X289" s="4"/>
      <c r="Y289" s="4"/>
      <c r="Z289" s="4"/>
      <c r="AC289" s="4"/>
      <c r="AD289" s="4"/>
      <c r="AE289" s="4"/>
    </row>
    <row r="290" spans="2:31" x14ac:dyDescent="0.25">
      <c r="B290" s="4"/>
      <c r="C290" s="4"/>
      <c r="D290" s="4"/>
      <c r="H290" s="4"/>
      <c r="I290" s="4"/>
      <c r="J290" s="4"/>
      <c r="N290" s="4"/>
      <c r="O290" s="4"/>
      <c r="P290" s="4"/>
      <c r="S290" s="4"/>
      <c r="T290" s="4"/>
      <c r="U290" s="4"/>
      <c r="X290" s="4"/>
      <c r="Y290" s="4"/>
      <c r="Z290" s="4"/>
      <c r="AC290" s="4"/>
      <c r="AD290" s="4"/>
      <c r="AE290" s="4"/>
    </row>
    <row r="291" spans="2:31" x14ac:dyDescent="0.25">
      <c r="B291" s="4"/>
      <c r="C291" s="4"/>
      <c r="D291" s="4"/>
      <c r="H291" s="4"/>
      <c r="I291" s="4"/>
      <c r="J291" s="4"/>
      <c r="N291" s="4"/>
      <c r="O291" s="4"/>
      <c r="P291" s="4"/>
      <c r="S291" s="4"/>
      <c r="T291" s="4"/>
      <c r="U291" s="4"/>
      <c r="X291" s="4"/>
      <c r="Y291" s="4"/>
      <c r="Z291" s="4"/>
      <c r="AC291" s="4"/>
      <c r="AD291" s="4"/>
      <c r="AE291" s="4"/>
    </row>
    <row r="292" spans="2:31" x14ac:dyDescent="0.25">
      <c r="B292" s="4"/>
      <c r="C292" s="4"/>
      <c r="D292" s="4"/>
      <c r="H292" s="4"/>
      <c r="I292" s="4"/>
      <c r="J292" s="4"/>
      <c r="N292" s="4"/>
      <c r="O292" s="4"/>
      <c r="P292" s="4"/>
      <c r="S292" s="4"/>
      <c r="T292" s="4"/>
      <c r="U292" s="4"/>
      <c r="X292" s="4"/>
      <c r="Y292" s="4"/>
      <c r="Z292" s="4"/>
      <c r="AC292" s="4"/>
      <c r="AD292" s="4"/>
      <c r="AE292" s="4"/>
    </row>
    <row r="293" spans="2:31" x14ac:dyDescent="0.25">
      <c r="B293" s="4"/>
      <c r="C293" s="4"/>
      <c r="D293" s="4"/>
      <c r="H293" s="4"/>
      <c r="I293" s="4"/>
      <c r="J293" s="4"/>
      <c r="N293" s="4"/>
      <c r="O293" s="4"/>
      <c r="P293" s="4"/>
      <c r="S293" s="4"/>
      <c r="T293" s="4"/>
      <c r="U293" s="4"/>
      <c r="X293" s="4"/>
      <c r="Y293" s="4"/>
      <c r="Z293" s="4"/>
      <c r="AC293" s="4"/>
      <c r="AD293" s="4"/>
      <c r="AE293" s="4"/>
    </row>
    <row r="294" spans="2:31" x14ac:dyDescent="0.25">
      <c r="B294" s="4"/>
      <c r="C294" s="4"/>
      <c r="D294" s="4"/>
      <c r="H294" s="4"/>
      <c r="I294" s="4"/>
      <c r="J294" s="4"/>
      <c r="N294" s="4"/>
      <c r="O294" s="4"/>
      <c r="P294" s="4"/>
      <c r="S294" s="4"/>
      <c r="T294" s="4"/>
      <c r="U294" s="4"/>
      <c r="X294" s="4"/>
      <c r="Y294" s="4"/>
      <c r="Z294" s="4"/>
      <c r="AC294" s="4"/>
      <c r="AD294" s="4"/>
      <c r="AE294" s="4"/>
    </row>
    <row r="295" spans="2:31" x14ac:dyDescent="0.25">
      <c r="B295" s="4"/>
      <c r="C295" s="4"/>
      <c r="D295" s="4"/>
      <c r="H295" s="4"/>
      <c r="I295" s="4"/>
      <c r="J295" s="4"/>
      <c r="N295" s="4"/>
      <c r="O295" s="4"/>
      <c r="P295" s="4"/>
      <c r="S295" s="4"/>
      <c r="T295" s="4"/>
      <c r="U295" s="4"/>
      <c r="X295" s="4"/>
      <c r="Y295" s="4"/>
      <c r="Z295" s="4"/>
      <c r="AC295" s="4"/>
      <c r="AD295" s="4"/>
      <c r="AE295" s="4"/>
    </row>
    <row r="296" spans="2:31" x14ac:dyDescent="0.25">
      <c r="B296" s="4"/>
      <c r="C296" s="4"/>
      <c r="D296" s="4"/>
      <c r="H296" s="4"/>
      <c r="I296" s="4"/>
      <c r="J296" s="4"/>
      <c r="N296" s="4"/>
      <c r="O296" s="4"/>
      <c r="P296" s="4"/>
      <c r="S296" s="4"/>
      <c r="T296" s="4"/>
      <c r="U296" s="4"/>
      <c r="X296" s="4"/>
      <c r="Y296" s="4"/>
      <c r="Z296" s="4"/>
      <c r="AC296" s="4"/>
      <c r="AD296" s="4"/>
      <c r="AE296" s="4"/>
    </row>
    <row r="297" spans="2:31" x14ac:dyDescent="0.25">
      <c r="B297" s="4"/>
      <c r="C297" s="4"/>
      <c r="D297" s="4"/>
      <c r="H297" s="4"/>
      <c r="I297" s="4"/>
      <c r="J297" s="4"/>
      <c r="N297" s="4"/>
      <c r="O297" s="4"/>
      <c r="P297" s="4"/>
      <c r="S297" s="4"/>
      <c r="T297" s="4"/>
      <c r="U297" s="4"/>
      <c r="X297" s="4"/>
      <c r="Y297" s="4"/>
      <c r="Z297" s="4"/>
      <c r="AC297" s="4"/>
      <c r="AD297" s="4"/>
      <c r="AE297" s="4"/>
    </row>
    <row r="298" spans="2:31" x14ac:dyDescent="0.25">
      <c r="B298" s="4"/>
      <c r="C298" s="4"/>
      <c r="D298" s="4"/>
      <c r="H298" s="4"/>
      <c r="I298" s="4"/>
      <c r="J298" s="4"/>
      <c r="N298" s="4"/>
      <c r="O298" s="4"/>
      <c r="P298" s="4"/>
      <c r="S298" s="4"/>
      <c r="T298" s="4"/>
      <c r="U298" s="4"/>
      <c r="X298" s="4"/>
      <c r="Y298" s="4"/>
      <c r="Z298" s="4"/>
      <c r="AC298" s="4"/>
      <c r="AD298" s="4"/>
      <c r="AE298" s="4"/>
    </row>
    <row r="299" spans="2:31" x14ac:dyDescent="0.25">
      <c r="B299" s="4"/>
      <c r="C299" s="4"/>
      <c r="D299" s="4"/>
      <c r="H299" s="4"/>
      <c r="I299" s="4"/>
      <c r="J299" s="4"/>
      <c r="N299" s="4"/>
      <c r="O299" s="4"/>
      <c r="P299" s="4"/>
      <c r="S299" s="4"/>
      <c r="T299" s="4"/>
      <c r="U299" s="4"/>
      <c r="X299" s="4"/>
      <c r="Y299" s="4"/>
      <c r="Z299" s="4"/>
      <c r="AC299" s="4"/>
      <c r="AD299" s="4"/>
      <c r="AE299" s="4"/>
    </row>
    <row r="300" spans="2:31" x14ac:dyDescent="0.25">
      <c r="B300" s="4"/>
      <c r="C300" s="4"/>
      <c r="D300" s="4"/>
      <c r="H300" s="4"/>
      <c r="I300" s="4"/>
      <c r="J300" s="4"/>
      <c r="N300" s="4"/>
      <c r="O300" s="4"/>
      <c r="P300" s="4"/>
      <c r="S300" s="4"/>
      <c r="T300" s="4"/>
      <c r="U300" s="4"/>
      <c r="X300" s="4"/>
      <c r="Y300" s="4"/>
      <c r="Z300" s="4"/>
      <c r="AC300" s="4"/>
      <c r="AD300" s="4"/>
      <c r="AE300" s="4"/>
    </row>
    <row r="301" spans="2:31" x14ac:dyDescent="0.25">
      <c r="B301" s="4"/>
      <c r="C301" s="4"/>
      <c r="D301" s="4"/>
      <c r="H301" s="4"/>
      <c r="I301" s="4"/>
      <c r="J301" s="4"/>
      <c r="N301" s="4"/>
      <c r="O301" s="4"/>
      <c r="P301" s="4"/>
      <c r="S301" s="4"/>
      <c r="T301" s="4"/>
      <c r="U301" s="4"/>
      <c r="X301" s="4"/>
      <c r="Y301" s="4"/>
      <c r="Z301" s="4"/>
      <c r="AC301" s="4"/>
      <c r="AD301" s="4"/>
      <c r="AE301" s="4"/>
    </row>
    <row r="302" spans="2:31" x14ac:dyDescent="0.25">
      <c r="B302" s="4"/>
      <c r="C302" s="4"/>
      <c r="D302" s="4"/>
      <c r="H302" s="4"/>
      <c r="I302" s="4"/>
      <c r="J302" s="4"/>
      <c r="N302" s="4"/>
      <c r="O302" s="4"/>
      <c r="P302" s="4"/>
      <c r="S302" s="4"/>
      <c r="T302" s="4"/>
      <c r="U302" s="4"/>
      <c r="X302" s="4"/>
      <c r="Y302" s="4"/>
      <c r="Z302" s="4"/>
      <c r="AC302" s="4"/>
      <c r="AD302" s="4"/>
      <c r="AE302" s="4"/>
    </row>
    <row r="303" spans="2:31" x14ac:dyDescent="0.25">
      <c r="B303" s="4"/>
      <c r="C303" s="4"/>
      <c r="D303" s="4"/>
      <c r="H303" s="4"/>
      <c r="I303" s="4"/>
      <c r="J303" s="4"/>
      <c r="N303" s="4"/>
      <c r="O303" s="4"/>
      <c r="P303" s="4"/>
      <c r="S303" s="4"/>
      <c r="T303" s="4"/>
      <c r="U303" s="4"/>
      <c r="X303" s="4"/>
      <c r="Y303" s="4"/>
      <c r="Z303" s="4"/>
      <c r="AC303" s="4"/>
      <c r="AD303" s="4"/>
      <c r="AE303" s="4"/>
    </row>
    <row r="304" spans="2:31" x14ac:dyDescent="0.25">
      <c r="B304" s="4"/>
      <c r="C304" s="4"/>
      <c r="D304" s="4"/>
      <c r="H304" s="4"/>
      <c r="I304" s="4"/>
      <c r="J304" s="4"/>
      <c r="N304" s="4"/>
      <c r="O304" s="4"/>
      <c r="P304" s="4"/>
      <c r="S304" s="4"/>
      <c r="T304" s="4"/>
      <c r="U304" s="4"/>
      <c r="X304" s="4"/>
      <c r="Y304" s="4"/>
      <c r="Z304" s="4"/>
      <c r="AC304" s="4"/>
      <c r="AD304" s="4"/>
      <c r="AE304" s="4"/>
    </row>
    <row r="305" spans="2:31" x14ac:dyDescent="0.25">
      <c r="B305" s="4"/>
      <c r="C305" s="4"/>
      <c r="D305" s="4"/>
      <c r="H305" s="4"/>
      <c r="I305" s="4"/>
      <c r="J305" s="4"/>
      <c r="N305" s="4"/>
      <c r="O305" s="4"/>
      <c r="P305" s="4"/>
      <c r="S305" s="4"/>
      <c r="T305" s="4"/>
      <c r="U305" s="4"/>
      <c r="X305" s="4"/>
      <c r="Y305" s="4"/>
      <c r="Z305" s="4"/>
      <c r="AC305" s="4"/>
      <c r="AD305" s="4"/>
      <c r="AE305" s="4"/>
    </row>
    <row r="306" spans="2:31" x14ac:dyDescent="0.25">
      <c r="B306" s="4"/>
      <c r="C306" s="4"/>
      <c r="D306" s="4"/>
      <c r="H306" s="4"/>
      <c r="I306" s="4"/>
      <c r="J306" s="4"/>
      <c r="N306" s="4"/>
      <c r="O306" s="4"/>
      <c r="P306" s="4"/>
      <c r="S306" s="4"/>
      <c r="T306" s="4"/>
      <c r="U306" s="4"/>
      <c r="X306" s="4"/>
      <c r="Y306" s="4"/>
      <c r="Z306" s="4"/>
      <c r="AC306" s="4"/>
      <c r="AD306" s="4"/>
      <c r="AE306" s="4"/>
    </row>
    <row r="307" spans="2:31" x14ac:dyDescent="0.25">
      <c r="B307" s="4"/>
      <c r="C307" s="4"/>
      <c r="D307" s="4"/>
      <c r="H307" s="4"/>
      <c r="I307" s="4"/>
      <c r="J307" s="4"/>
      <c r="N307" s="4"/>
      <c r="O307" s="4"/>
      <c r="P307" s="4"/>
      <c r="S307" s="4"/>
      <c r="T307" s="4"/>
      <c r="U307" s="4"/>
      <c r="X307" s="4"/>
      <c r="Y307" s="4"/>
      <c r="Z307" s="4"/>
      <c r="AC307" s="4"/>
      <c r="AD307" s="4"/>
      <c r="AE307" s="4"/>
    </row>
    <row r="308" spans="2:31" x14ac:dyDescent="0.25">
      <c r="B308" s="4"/>
      <c r="C308" s="4"/>
      <c r="D308" s="4"/>
      <c r="H308" s="4"/>
      <c r="I308" s="4"/>
      <c r="J308" s="4"/>
      <c r="N308" s="4"/>
      <c r="O308" s="4"/>
      <c r="P308" s="4"/>
      <c r="S308" s="4"/>
      <c r="T308" s="4"/>
      <c r="U308" s="4"/>
      <c r="X308" s="4"/>
      <c r="Y308" s="4"/>
      <c r="Z308" s="4"/>
      <c r="AC308" s="4"/>
      <c r="AD308" s="4"/>
      <c r="AE308" s="4"/>
    </row>
    <row r="309" spans="2:31" x14ac:dyDescent="0.25">
      <c r="B309" s="4"/>
      <c r="C309" s="4"/>
      <c r="D309" s="4"/>
      <c r="H309" s="4"/>
      <c r="I309" s="4"/>
      <c r="J309" s="4"/>
      <c r="N309" s="4"/>
      <c r="O309" s="4"/>
      <c r="P309" s="4"/>
      <c r="S309" s="4"/>
      <c r="T309" s="4"/>
      <c r="U309" s="4"/>
      <c r="X309" s="4"/>
      <c r="Y309" s="4"/>
      <c r="Z309" s="4"/>
      <c r="AC309" s="4"/>
      <c r="AD309" s="4"/>
      <c r="AE309" s="4"/>
    </row>
    <row r="310" spans="2:31" x14ac:dyDescent="0.25">
      <c r="B310" s="4"/>
      <c r="C310" s="4"/>
      <c r="D310" s="4"/>
      <c r="H310" s="4"/>
      <c r="I310" s="4"/>
      <c r="J310" s="4"/>
      <c r="N310" s="4"/>
      <c r="O310" s="4"/>
      <c r="P310" s="4"/>
      <c r="S310" s="4"/>
      <c r="T310" s="4"/>
      <c r="U310" s="4"/>
      <c r="X310" s="4"/>
      <c r="Y310" s="4"/>
      <c r="Z310" s="4"/>
      <c r="AC310" s="4"/>
      <c r="AD310" s="4"/>
      <c r="AE310" s="4"/>
    </row>
    <row r="311" spans="2:31" x14ac:dyDescent="0.25">
      <c r="B311" s="4"/>
      <c r="C311" s="4"/>
      <c r="D311" s="4"/>
      <c r="H311" s="4"/>
      <c r="I311" s="4"/>
      <c r="J311" s="4"/>
      <c r="N311" s="4"/>
      <c r="O311" s="4"/>
      <c r="P311" s="4"/>
      <c r="S311" s="4"/>
      <c r="T311" s="4"/>
      <c r="U311" s="4"/>
      <c r="X311" s="4"/>
      <c r="Y311" s="4"/>
      <c r="Z311" s="4"/>
      <c r="AC311" s="4"/>
      <c r="AD311" s="4"/>
      <c r="AE311" s="4"/>
    </row>
    <row r="312" spans="2:31" x14ac:dyDescent="0.25">
      <c r="B312" s="4"/>
      <c r="C312" s="4"/>
      <c r="D312" s="4"/>
      <c r="H312" s="4"/>
      <c r="I312" s="4"/>
      <c r="J312" s="4"/>
      <c r="N312" s="4"/>
      <c r="O312" s="4"/>
      <c r="P312" s="4"/>
      <c r="S312" s="4"/>
      <c r="T312" s="4"/>
      <c r="U312" s="4"/>
      <c r="X312" s="4"/>
      <c r="Y312" s="4"/>
      <c r="Z312" s="4"/>
      <c r="AC312" s="4"/>
      <c r="AD312" s="4"/>
      <c r="AE312" s="4"/>
    </row>
    <row r="313" spans="2:31" x14ac:dyDescent="0.25">
      <c r="B313" s="4"/>
      <c r="C313" s="4"/>
      <c r="D313" s="4"/>
      <c r="H313" s="4"/>
      <c r="I313" s="4"/>
      <c r="J313" s="4"/>
      <c r="N313" s="4"/>
      <c r="O313" s="4"/>
      <c r="P313" s="4"/>
      <c r="S313" s="4"/>
      <c r="T313" s="4"/>
      <c r="U313" s="4"/>
      <c r="X313" s="4"/>
      <c r="Y313" s="4"/>
      <c r="Z313" s="4"/>
      <c r="AC313" s="4"/>
      <c r="AD313" s="4"/>
      <c r="AE313" s="4"/>
    </row>
  </sheetData>
  <mergeCells count="433">
    <mergeCell ref="AG36:AG37"/>
    <mergeCell ref="AF20:AF21"/>
    <mergeCell ref="Y49:Y50"/>
    <mergeCell ref="Z49:Z50"/>
    <mergeCell ref="AG38:AG39"/>
    <mergeCell ref="AG31:AG32"/>
    <mergeCell ref="O49:O50"/>
    <mergeCell ref="L38:L39"/>
    <mergeCell ref="L40:L41"/>
    <mergeCell ref="AB20:AB21"/>
    <mergeCell ref="AG22:AG23"/>
    <mergeCell ref="AB38:AB39"/>
    <mergeCell ref="Q38:Q39"/>
    <mergeCell ref="AA38:AA39"/>
    <mergeCell ref="AG43:AG44"/>
    <mergeCell ref="Y43:Y44"/>
    <mergeCell ref="W43:W44"/>
    <mergeCell ref="N43:N50"/>
    <mergeCell ref="Q36:Q37"/>
    <mergeCell ref="Q25:Q26"/>
    <mergeCell ref="R27:R28"/>
    <mergeCell ref="Z29:Z30"/>
    <mergeCell ref="V31:V32"/>
    <mergeCell ref="W31:W32"/>
    <mergeCell ref="AG27:AG28"/>
    <mergeCell ref="R9:R10"/>
    <mergeCell ref="AD43:AD44"/>
    <mergeCell ref="AF34:AF35"/>
    <mergeCell ref="R7:R8"/>
    <mergeCell ref="W13:W14"/>
    <mergeCell ref="Y20:Y21"/>
    <mergeCell ref="X16:X23"/>
    <mergeCell ref="Z16:Z17"/>
    <mergeCell ref="Y13:Y14"/>
    <mergeCell ref="W9:W10"/>
    <mergeCell ref="AG20:AG21"/>
    <mergeCell ref="Y18:Y19"/>
    <mergeCell ref="Z11:Z12"/>
    <mergeCell ref="Y9:Y10"/>
    <mergeCell ref="Z18:Z19"/>
    <mergeCell ref="Y16:Y17"/>
    <mergeCell ref="S16:S23"/>
    <mergeCell ref="AG7:AG8"/>
    <mergeCell ref="AG9:AG10"/>
    <mergeCell ref="R11:R12"/>
    <mergeCell ref="V9:V10"/>
    <mergeCell ref="AE7:AE8"/>
    <mergeCell ref="AF16:AF17"/>
    <mergeCell ref="AF43:AF44"/>
    <mergeCell ref="Q34:Q35"/>
    <mergeCell ref="AE31:AE32"/>
    <mergeCell ref="AD31:AD32"/>
    <mergeCell ref="AE40:AE41"/>
    <mergeCell ref="AD40:AD41"/>
    <mergeCell ref="AC34:AC41"/>
    <mergeCell ref="AD34:AD35"/>
    <mergeCell ref="AE34:AE35"/>
    <mergeCell ref="AD36:AD37"/>
    <mergeCell ref="AD38:AD39"/>
    <mergeCell ref="AE38:AE39"/>
    <mergeCell ref="T38:T39"/>
    <mergeCell ref="S34:S41"/>
    <mergeCell ref="Z38:Z39"/>
    <mergeCell ref="Z36:Z37"/>
    <mergeCell ref="R43:R44"/>
    <mergeCell ref="AE43:AE44"/>
    <mergeCell ref="Y31:Y32"/>
    <mergeCell ref="X34:X41"/>
    <mergeCell ref="Z43:Z44"/>
    <mergeCell ref="Y36:Y37"/>
    <mergeCell ref="Y38:Y39"/>
    <mergeCell ref="U38:U39"/>
    <mergeCell ref="R16:R17"/>
    <mergeCell ref="X25:X32"/>
    <mergeCell ref="Z31:Z32"/>
    <mergeCell ref="Y40:Y41"/>
    <mergeCell ref="Q48:R48"/>
    <mergeCell ref="U31:U32"/>
    <mergeCell ref="R36:R37"/>
    <mergeCell ref="T36:T37"/>
    <mergeCell ref="V38:V39"/>
    <mergeCell ref="U47:U48"/>
    <mergeCell ref="Q19:R19"/>
    <mergeCell ref="Z25:Z26"/>
    <mergeCell ref="W27:W28"/>
    <mergeCell ref="S43:S50"/>
    <mergeCell ref="U27:U28"/>
    <mergeCell ref="U25:U26"/>
    <mergeCell ref="U36:U37"/>
    <mergeCell ref="Q49:Q50"/>
    <mergeCell ref="T43:T44"/>
    <mergeCell ref="R45:R46"/>
    <mergeCell ref="R49:R50"/>
    <mergeCell ref="T47:T48"/>
    <mergeCell ref="T40:T41"/>
    <mergeCell ref="U45:U46"/>
    <mergeCell ref="T34:T35"/>
    <mergeCell ref="S25:S32"/>
    <mergeCell ref="T31:T32"/>
    <mergeCell ref="T29:T30"/>
    <mergeCell ref="W25:W26"/>
    <mergeCell ref="U29:U30"/>
    <mergeCell ref="Z22:Z23"/>
    <mergeCell ref="AB29:AB30"/>
    <mergeCell ref="AB13:AB14"/>
    <mergeCell ref="AA13:AA14"/>
    <mergeCell ref="V25:V26"/>
    <mergeCell ref="W38:W39"/>
    <mergeCell ref="V43:V44"/>
    <mergeCell ref="U40:U41"/>
    <mergeCell ref="V45:V46"/>
    <mergeCell ref="W36:W37"/>
    <mergeCell ref="T49:T50"/>
    <mergeCell ref="U49:U50"/>
    <mergeCell ref="U43:U44"/>
    <mergeCell ref="T45:T46"/>
    <mergeCell ref="AE49:AE50"/>
    <mergeCell ref="AD47:AD48"/>
    <mergeCell ref="AA40:AA41"/>
    <mergeCell ref="Y29:Y30"/>
    <mergeCell ref="AE36:AE37"/>
    <mergeCell ref="AC25:AC32"/>
    <mergeCell ref="AB27:AB28"/>
    <mergeCell ref="AA27:AA28"/>
    <mergeCell ref="Y34:Y35"/>
    <mergeCell ref="Z27:Z28"/>
    <mergeCell ref="Y25:Y26"/>
    <mergeCell ref="AB25:AB26"/>
    <mergeCell ref="Z40:Z41"/>
    <mergeCell ref="Y45:Y46"/>
    <mergeCell ref="AA36:AA37"/>
    <mergeCell ref="AB43:AB44"/>
    <mergeCell ref="AC43:AC50"/>
    <mergeCell ref="AD27:AD28"/>
    <mergeCell ref="AA43:AA44"/>
    <mergeCell ref="AA45:AA46"/>
    <mergeCell ref="AE27:AE28"/>
    <mergeCell ref="AD29:AD30"/>
    <mergeCell ref="Z47:Z48"/>
    <mergeCell ref="AD25:AD26"/>
    <mergeCell ref="AG25:AG26"/>
    <mergeCell ref="AG34:AG35"/>
    <mergeCell ref="AG13:AG14"/>
    <mergeCell ref="AG11:AG12"/>
    <mergeCell ref="AG16:AG17"/>
    <mergeCell ref="P47:P48"/>
    <mergeCell ref="P45:P46"/>
    <mergeCell ref="P40:P41"/>
    <mergeCell ref="P38:P39"/>
    <mergeCell ref="P36:P37"/>
    <mergeCell ref="T18:T19"/>
    <mergeCell ref="T20:T21"/>
    <mergeCell ref="P25:P26"/>
    <mergeCell ref="R20:R21"/>
    <mergeCell ref="Q22:Q23"/>
    <mergeCell ref="T22:T23"/>
    <mergeCell ref="T27:T28"/>
    <mergeCell ref="T25:T26"/>
    <mergeCell ref="P43:P44"/>
    <mergeCell ref="AG47:AG48"/>
    <mergeCell ref="U22:U23"/>
    <mergeCell ref="Q16:Q17"/>
    <mergeCell ref="AF47:AF48"/>
    <mergeCell ref="AB31:AB32"/>
    <mergeCell ref="B51:G53"/>
    <mergeCell ref="V51:W51"/>
    <mergeCell ref="AF45:AF46"/>
    <mergeCell ref="AG29:AG30"/>
    <mergeCell ref="AD45:AD46"/>
    <mergeCell ref="AE45:AE46"/>
    <mergeCell ref="AB36:AB37"/>
    <mergeCell ref="AG49:AG50"/>
    <mergeCell ref="AG45:AG46"/>
    <mergeCell ref="U34:U35"/>
    <mergeCell ref="Y47:Y48"/>
    <mergeCell ref="X43:X50"/>
    <mergeCell ref="O45:O46"/>
    <mergeCell ref="L49:L50"/>
    <mergeCell ref="L45:L46"/>
    <mergeCell ref="I38:I39"/>
    <mergeCell ref="H34:H41"/>
    <mergeCell ref="O40:O41"/>
    <mergeCell ref="J49:J50"/>
    <mergeCell ref="O43:O44"/>
    <mergeCell ref="AE29:AE30"/>
    <mergeCell ref="Z45:Z46"/>
    <mergeCell ref="W47:W48"/>
    <mergeCell ref="AD49:AD50"/>
    <mergeCell ref="O47:O48"/>
    <mergeCell ref="P49:P50"/>
    <mergeCell ref="C49:C50"/>
    <mergeCell ref="D49:D50"/>
    <mergeCell ref="C43:C44"/>
    <mergeCell ref="D43:D44"/>
    <mergeCell ref="D45:D46"/>
    <mergeCell ref="I43:I44"/>
    <mergeCell ref="I45:I46"/>
    <mergeCell ref="I47:I48"/>
    <mergeCell ref="I49:I50"/>
    <mergeCell ref="H43:H50"/>
    <mergeCell ref="C45:C46"/>
    <mergeCell ref="E47:E48"/>
    <mergeCell ref="E49:E50"/>
    <mergeCell ref="F47:F48"/>
    <mergeCell ref="L43:M43"/>
    <mergeCell ref="M47:M48"/>
    <mergeCell ref="L44:M44"/>
    <mergeCell ref="K47:K48"/>
    <mergeCell ref="E45:G46"/>
    <mergeCell ref="J47:J48"/>
    <mergeCell ref="J45:J46"/>
    <mergeCell ref="F49:F50"/>
    <mergeCell ref="C40:C41"/>
    <mergeCell ref="D40:D41"/>
    <mergeCell ref="J34:J35"/>
    <mergeCell ref="J9:J10"/>
    <mergeCell ref="J11:J12"/>
    <mergeCell ref="D22:D23"/>
    <mergeCell ref="D11:D12"/>
    <mergeCell ref="J13:J14"/>
    <mergeCell ref="J31:J32"/>
    <mergeCell ref="E9:E10"/>
    <mergeCell ref="D38:D39"/>
    <mergeCell ref="J36:J37"/>
    <mergeCell ref="F22:G22"/>
    <mergeCell ref="J38:J39"/>
    <mergeCell ref="I36:I37"/>
    <mergeCell ref="E25:G25"/>
    <mergeCell ref="E29:E30"/>
    <mergeCell ref="G9:G10"/>
    <mergeCell ref="D36:D37"/>
    <mergeCell ref="I34:I35"/>
    <mergeCell ref="J40:J41"/>
    <mergeCell ref="E22:E23"/>
    <mergeCell ref="J25:J26"/>
    <mergeCell ref="J27:J28"/>
    <mergeCell ref="B43:B50"/>
    <mergeCell ref="C47:C48"/>
    <mergeCell ref="D47:D48"/>
    <mergeCell ref="D34:D35"/>
    <mergeCell ref="B25:B32"/>
    <mergeCell ref="J43:J44"/>
    <mergeCell ref="C27:C28"/>
    <mergeCell ref="D27:D28"/>
    <mergeCell ref="I27:I28"/>
    <mergeCell ref="I29:I30"/>
    <mergeCell ref="H25:H32"/>
    <mergeCell ref="I25:I26"/>
    <mergeCell ref="C25:C26"/>
    <mergeCell ref="D25:D26"/>
    <mergeCell ref="C31:C32"/>
    <mergeCell ref="D31:D32"/>
    <mergeCell ref="B34:B41"/>
    <mergeCell ref="C34:C35"/>
    <mergeCell ref="C38:C39"/>
    <mergeCell ref="C36:C37"/>
    <mergeCell ref="I31:I32"/>
    <mergeCell ref="G27:G28"/>
    <mergeCell ref="C29:C30"/>
    <mergeCell ref="D29:D30"/>
    <mergeCell ref="K40:K41"/>
    <mergeCell ref="O27:O28"/>
    <mergeCell ref="O25:O26"/>
    <mergeCell ref="O31:O32"/>
    <mergeCell ref="E26:G26"/>
    <mergeCell ref="F27:F28"/>
    <mergeCell ref="O36:O37"/>
    <mergeCell ref="J29:J30"/>
    <mergeCell ref="O38:O39"/>
    <mergeCell ref="L27:L28"/>
    <mergeCell ref="M25:M26"/>
    <mergeCell ref="I40:I41"/>
    <mergeCell ref="E34:G34"/>
    <mergeCell ref="K38:K39"/>
    <mergeCell ref="F32:G32"/>
    <mergeCell ref="O29:O30"/>
    <mergeCell ref="N25:N32"/>
    <mergeCell ref="M36:M37"/>
    <mergeCell ref="O34:O35"/>
    <mergeCell ref="R29:R30"/>
    <mergeCell ref="AF9:AF10"/>
    <mergeCell ref="Q13:Q14"/>
    <mergeCell ref="P34:P35"/>
    <mergeCell ref="AA31:AA32"/>
    <mergeCell ref="V27:V28"/>
    <mergeCell ref="AF18:AF19"/>
    <mergeCell ref="Z34:Z35"/>
    <mergeCell ref="Z20:Z21"/>
    <mergeCell ref="R31:R32"/>
    <mergeCell ref="AD9:AD10"/>
    <mergeCell ref="AE20:AE21"/>
    <mergeCell ref="AD20:AD21"/>
    <mergeCell ref="AD18:AD19"/>
    <mergeCell ref="AE11:AE12"/>
    <mergeCell ref="W20:W21"/>
    <mergeCell ref="AB34:AB35"/>
    <mergeCell ref="AE13:AE14"/>
    <mergeCell ref="AE18:AE19"/>
    <mergeCell ref="AC7:AC14"/>
    <mergeCell ref="AA7:AB8"/>
    <mergeCell ref="AA9:AA10"/>
    <mergeCell ref="AA16:AA17"/>
    <mergeCell ref="Y27:Y28"/>
    <mergeCell ref="AC16:AC23"/>
    <mergeCell ref="AD16:AD17"/>
    <mergeCell ref="AD22:AD23"/>
    <mergeCell ref="AD13:AD14"/>
    <mergeCell ref="AE9:AE10"/>
    <mergeCell ref="AD11:AD12"/>
    <mergeCell ref="AA25:AA26"/>
    <mergeCell ref="AE47:AE48"/>
    <mergeCell ref="AB9:AB10"/>
    <mergeCell ref="AE16:AE17"/>
    <mergeCell ref="AE22:AE23"/>
    <mergeCell ref="AB11:AB12"/>
    <mergeCell ref="AB16:AB17"/>
    <mergeCell ref="B16:B23"/>
    <mergeCell ref="B7:B14"/>
    <mergeCell ref="F13:G13"/>
    <mergeCell ref="C22:C23"/>
    <mergeCell ref="C11:C12"/>
    <mergeCell ref="C18:C19"/>
    <mergeCell ref="C7:C8"/>
    <mergeCell ref="C16:C17"/>
    <mergeCell ref="C20:C21"/>
    <mergeCell ref="F9:F10"/>
    <mergeCell ref="F18:F19"/>
    <mergeCell ref="E18:E19"/>
    <mergeCell ref="G16:G17"/>
    <mergeCell ref="G18:G19"/>
    <mergeCell ref="D7:D8"/>
    <mergeCell ref="D18:D19"/>
    <mergeCell ref="D13:D14"/>
    <mergeCell ref="D9:D10"/>
    <mergeCell ref="F7:G7"/>
    <mergeCell ref="D16:D17"/>
    <mergeCell ref="D20:D21"/>
    <mergeCell ref="W1:W2"/>
    <mergeCell ref="B1:G2"/>
    <mergeCell ref="U9:U10"/>
    <mergeCell ref="T11:T12"/>
    <mergeCell ref="T9:T10"/>
    <mergeCell ref="W11:W12"/>
    <mergeCell ref="V7:V8"/>
    <mergeCell ref="T7:T8"/>
    <mergeCell ref="U7:U8"/>
    <mergeCell ref="O7:O8"/>
    <mergeCell ref="P7:P8"/>
    <mergeCell ref="I7:I8"/>
    <mergeCell ref="I9:I10"/>
    <mergeCell ref="I11:I12"/>
    <mergeCell ref="H7:H14"/>
    <mergeCell ref="U13:U14"/>
    <mergeCell ref="Q7:Q8"/>
    <mergeCell ref="S5:W5"/>
    <mergeCell ref="W7:W8"/>
    <mergeCell ref="C9:C10"/>
    <mergeCell ref="B3:G5"/>
    <mergeCell ref="C13:C14"/>
    <mergeCell ref="J7:J8"/>
    <mergeCell ref="Q11:Q12"/>
    <mergeCell ref="AF49:AF50"/>
    <mergeCell ref="Z7:Z8"/>
    <mergeCell ref="Z9:Z10"/>
    <mergeCell ref="Z13:Z14"/>
    <mergeCell ref="U16:U17"/>
    <mergeCell ref="O16:O17"/>
    <mergeCell ref="K43:K44"/>
    <mergeCell ref="N16:N23"/>
    <mergeCell ref="P22:P23"/>
    <mergeCell ref="O22:O23"/>
    <mergeCell ref="O11:O12"/>
    <mergeCell ref="X7:X14"/>
    <mergeCell ref="Y7:Y8"/>
    <mergeCell ref="T13:T14"/>
    <mergeCell ref="S7:S14"/>
    <mergeCell ref="R22:R23"/>
    <mergeCell ref="N7:N14"/>
    <mergeCell ref="O18:O19"/>
    <mergeCell ref="P18:P19"/>
    <mergeCell ref="P16:P17"/>
    <mergeCell ref="Q27:Q28"/>
    <mergeCell ref="AF7:AF8"/>
    <mergeCell ref="AF11:AF12"/>
    <mergeCell ref="AD7:AD8"/>
    <mergeCell ref="P20:P21"/>
    <mergeCell ref="V16:V17"/>
    <mergeCell ref="AF36:AF37"/>
    <mergeCell ref="AB40:AB41"/>
    <mergeCell ref="L7:M7"/>
    <mergeCell ref="M11:M12"/>
    <mergeCell ref="Y22:Y23"/>
    <mergeCell ref="W16:W17"/>
    <mergeCell ref="U18:U19"/>
    <mergeCell ref="U20:U21"/>
    <mergeCell ref="T16:T17"/>
    <mergeCell ref="Y11:Y12"/>
    <mergeCell ref="U11:U12"/>
    <mergeCell ref="AA11:AA12"/>
    <mergeCell ref="V11:V12"/>
    <mergeCell ref="L18:M18"/>
    <mergeCell ref="O9:O10"/>
    <mergeCell ref="P9:P10"/>
    <mergeCell ref="P13:P14"/>
    <mergeCell ref="Q9:Q10"/>
    <mergeCell ref="P11:P12"/>
    <mergeCell ref="O13:O14"/>
    <mergeCell ref="P31:P32"/>
    <mergeCell ref="AE25:AE26"/>
    <mergeCell ref="E43:E44"/>
    <mergeCell ref="F36:F37"/>
    <mergeCell ref="P27:P28"/>
    <mergeCell ref="P29:P30"/>
    <mergeCell ref="L14:M14"/>
    <mergeCell ref="G38:G39"/>
    <mergeCell ref="J16:J17"/>
    <mergeCell ref="I13:I14"/>
    <mergeCell ref="I20:I21"/>
    <mergeCell ref="J20:J21"/>
    <mergeCell ref="H16:H23"/>
    <mergeCell ref="J22:J23"/>
    <mergeCell ref="I16:I17"/>
    <mergeCell ref="I18:I19"/>
    <mergeCell ref="J18:J19"/>
    <mergeCell ref="I22:I23"/>
    <mergeCell ref="K16:K17"/>
    <mergeCell ref="L16:M16"/>
    <mergeCell ref="M29:M30"/>
    <mergeCell ref="K18:K19"/>
    <mergeCell ref="K20:K21"/>
    <mergeCell ref="L34:M34"/>
    <mergeCell ref="O20:O21"/>
    <mergeCell ref="N34:N41"/>
  </mergeCells>
  <pageMargins left="0.25" right="0.25" top="0.75" bottom="0.75" header="0.3" footer="0.3"/>
  <pageSetup paperSize="9" scale="10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Q73"/>
  <sheetViews>
    <sheetView topLeftCell="A19" zoomScale="70" zoomScaleNormal="70" workbookViewId="0">
      <selection activeCell="D73" sqref="D73"/>
    </sheetView>
  </sheetViews>
  <sheetFormatPr defaultRowHeight="15" x14ac:dyDescent="0.25"/>
  <cols>
    <col min="1" max="1" width="4" style="5" bestFit="1" customWidth="1"/>
    <col min="2" max="2" width="48.28515625" bestFit="1" customWidth="1"/>
    <col min="3" max="3" width="10.28515625" style="5" bestFit="1" customWidth="1"/>
    <col min="4" max="4" width="9.85546875" style="60" bestFit="1" customWidth="1"/>
    <col min="5" max="5" width="24.42578125" bestFit="1" customWidth="1"/>
    <col min="6" max="6" width="5" customWidth="1"/>
    <col min="7" max="7" width="4" bestFit="1" customWidth="1"/>
    <col min="8" max="8" width="50.7109375" bestFit="1" customWidth="1"/>
    <col min="9" max="9" width="10.28515625" bestFit="1" customWidth="1"/>
    <col min="10" max="10" width="9.85546875" bestFit="1" customWidth="1"/>
    <col min="11" max="11" width="24.42578125" bestFit="1" customWidth="1"/>
    <col min="12" max="12" width="3.42578125" customWidth="1"/>
    <col min="13" max="13" width="4" bestFit="1" customWidth="1"/>
    <col min="14" max="14" width="50" bestFit="1" customWidth="1"/>
    <col min="15" max="15" width="10.28515625" bestFit="1" customWidth="1"/>
    <col min="16" max="16" width="9.85546875" bestFit="1" customWidth="1"/>
    <col min="17" max="17" width="24.42578125" customWidth="1"/>
  </cols>
  <sheetData>
    <row r="1" spans="1:17" ht="18.75" x14ac:dyDescent="0.25">
      <c r="A1" s="61" t="s">
        <v>28</v>
      </c>
      <c r="B1" s="61" t="s">
        <v>29</v>
      </c>
      <c r="C1" s="61" t="s">
        <v>179</v>
      </c>
      <c r="D1" s="62" t="s">
        <v>178</v>
      </c>
      <c r="E1" s="65" t="s">
        <v>197</v>
      </c>
      <c r="F1" s="54"/>
      <c r="M1" s="51" t="s">
        <v>28</v>
      </c>
      <c r="N1" s="51" t="s">
        <v>29</v>
      </c>
      <c r="O1" s="51" t="s">
        <v>179</v>
      </c>
      <c r="P1" s="51" t="s">
        <v>178</v>
      </c>
      <c r="Q1" s="51" t="s">
        <v>197</v>
      </c>
    </row>
    <row r="2" spans="1:17" ht="18.75" x14ac:dyDescent="0.3">
      <c r="A2" s="57">
        <v>1</v>
      </c>
      <c r="B2" s="52" t="s">
        <v>171</v>
      </c>
      <c r="C2" s="53" t="s">
        <v>30</v>
      </c>
      <c r="D2" s="59" t="s">
        <v>198</v>
      </c>
      <c r="E2" s="52" t="s">
        <v>212</v>
      </c>
      <c r="F2" s="55"/>
      <c r="M2" s="59">
        <v>1</v>
      </c>
      <c r="N2" s="59" t="s">
        <v>180</v>
      </c>
      <c r="O2" s="53" t="s">
        <v>31</v>
      </c>
      <c r="P2" s="59">
        <v>185.05</v>
      </c>
      <c r="Q2" s="59" t="s">
        <v>219</v>
      </c>
    </row>
    <row r="3" spans="1:17" ht="18.75" x14ac:dyDescent="0.3">
      <c r="A3" s="57">
        <v>2</v>
      </c>
      <c r="B3" s="52" t="s">
        <v>199</v>
      </c>
      <c r="C3" s="53" t="s">
        <v>30</v>
      </c>
      <c r="D3" s="59">
        <v>431.22</v>
      </c>
      <c r="E3" s="52" t="s">
        <v>212</v>
      </c>
      <c r="F3" s="55"/>
      <c r="M3" s="59">
        <v>2</v>
      </c>
      <c r="N3" s="59" t="s">
        <v>221</v>
      </c>
      <c r="O3" s="53" t="s">
        <v>31</v>
      </c>
      <c r="P3" s="59">
        <v>179.68</v>
      </c>
      <c r="Q3" s="59" t="s">
        <v>219</v>
      </c>
    </row>
    <row r="4" spans="1:17" ht="18.75" x14ac:dyDescent="0.3">
      <c r="A4" s="57">
        <v>3</v>
      </c>
      <c r="B4" s="52" t="s">
        <v>164</v>
      </c>
      <c r="C4" s="53" t="s">
        <v>30</v>
      </c>
      <c r="D4" s="59">
        <v>337.4</v>
      </c>
      <c r="E4" s="52" t="s">
        <v>212</v>
      </c>
      <c r="F4" s="55"/>
      <c r="M4" s="59">
        <v>4</v>
      </c>
      <c r="N4" s="59" t="s">
        <v>186</v>
      </c>
      <c r="O4" s="53" t="s">
        <v>31</v>
      </c>
      <c r="P4" s="59">
        <v>175.16</v>
      </c>
      <c r="Q4" s="59" t="s">
        <v>219</v>
      </c>
    </row>
    <row r="5" spans="1:17" ht="18.75" x14ac:dyDescent="0.3">
      <c r="A5" s="57">
        <v>4</v>
      </c>
      <c r="B5" s="52" t="s">
        <v>151</v>
      </c>
      <c r="C5" s="53" t="s">
        <v>30</v>
      </c>
      <c r="D5" s="59">
        <v>324.77</v>
      </c>
      <c r="E5" s="52" t="s">
        <v>212</v>
      </c>
      <c r="F5" s="55"/>
      <c r="M5" s="59">
        <v>5</v>
      </c>
      <c r="N5" s="59" t="s">
        <v>213</v>
      </c>
      <c r="O5" s="53" t="s">
        <v>31</v>
      </c>
      <c r="P5" s="59">
        <v>174.96</v>
      </c>
      <c r="Q5" s="59" t="s">
        <v>219</v>
      </c>
    </row>
    <row r="6" spans="1:17" ht="18.75" x14ac:dyDescent="0.3">
      <c r="A6" s="57">
        <v>5</v>
      </c>
      <c r="B6" s="52" t="s">
        <v>148</v>
      </c>
      <c r="C6" s="53" t="s">
        <v>30</v>
      </c>
      <c r="D6" s="59">
        <v>322.39</v>
      </c>
      <c r="E6" s="52" t="s">
        <v>212</v>
      </c>
      <c r="F6" s="55"/>
      <c r="M6" s="59">
        <v>6</v>
      </c>
      <c r="N6" s="59" t="s">
        <v>188</v>
      </c>
      <c r="O6" s="53" t="s">
        <v>31</v>
      </c>
      <c r="P6" s="59">
        <v>174.85</v>
      </c>
      <c r="Q6" s="59" t="s">
        <v>219</v>
      </c>
    </row>
    <row r="7" spans="1:17" ht="18.75" x14ac:dyDescent="0.3">
      <c r="A7" s="57">
        <v>6</v>
      </c>
      <c r="B7" s="52" t="s">
        <v>166</v>
      </c>
      <c r="C7" s="53" t="s">
        <v>30</v>
      </c>
      <c r="D7" s="59">
        <v>318.52999999999997</v>
      </c>
      <c r="E7" s="52" t="s">
        <v>212</v>
      </c>
      <c r="F7" s="55"/>
      <c r="M7" s="59">
        <v>7</v>
      </c>
      <c r="N7" s="59" t="s">
        <v>214</v>
      </c>
      <c r="O7" s="53" t="s">
        <v>31</v>
      </c>
      <c r="P7" s="59">
        <v>174.41</v>
      </c>
      <c r="Q7" s="59" t="s">
        <v>219</v>
      </c>
    </row>
    <row r="8" spans="1:17" ht="18.75" x14ac:dyDescent="0.3">
      <c r="A8" s="57">
        <v>7</v>
      </c>
      <c r="B8" s="52" t="s">
        <v>153</v>
      </c>
      <c r="C8" s="53" t="s">
        <v>30</v>
      </c>
      <c r="D8" s="59">
        <v>311</v>
      </c>
      <c r="E8" s="52" t="s">
        <v>212</v>
      </c>
      <c r="F8" s="55"/>
      <c r="M8" s="59">
        <v>8</v>
      </c>
      <c r="N8" s="59" t="s">
        <v>184</v>
      </c>
      <c r="O8" s="53" t="s">
        <v>31</v>
      </c>
      <c r="P8" s="59">
        <v>174</v>
      </c>
      <c r="Q8" s="59" t="s">
        <v>219</v>
      </c>
    </row>
    <row r="9" spans="1:17" ht="18.75" x14ac:dyDescent="0.3">
      <c r="A9" s="57">
        <v>8</v>
      </c>
      <c r="B9" s="52" t="s">
        <v>165</v>
      </c>
      <c r="C9" s="53" t="s">
        <v>30</v>
      </c>
      <c r="D9" s="59">
        <v>309.17</v>
      </c>
      <c r="E9" s="52" t="s">
        <v>212</v>
      </c>
      <c r="F9" s="55"/>
      <c r="M9" s="59">
        <v>9</v>
      </c>
      <c r="N9" s="59" t="s">
        <v>190</v>
      </c>
      <c r="O9" s="53" t="s">
        <v>31</v>
      </c>
      <c r="P9" s="59">
        <v>170.83</v>
      </c>
      <c r="Q9" s="59" t="s">
        <v>219</v>
      </c>
    </row>
    <row r="10" spans="1:17" ht="18.75" x14ac:dyDescent="0.3">
      <c r="A10" s="57">
        <v>9</v>
      </c>
      <c r="B10" s="52" t="s">
        <v>162</v>
      </c>
      <c r="C10" s="53" t="s">
        <v>30</v>
      </c>
      <c r="D10" s="59">
        <v>295.42</v>
      </c>
      <c r="E10" s="52" t="s">
        <v>212</v>
      </c>
      <c r="F10" s="55"/>
      <c r="M10" s="59">
        <v>10</v>
      </c>
      <c r="N10" s="59" t="s">
        <v>215</v>
      </c>
      <c r="O10" s="53" t="s">
        <v>31</v>
      </c>
      <c r="P10" s="59">
        <v>168.53</v>
      </c>
      <c r="Q10" s="59" t="s">
        <v>219</v>
      </c>
    </row>
    <row r="11" spans="1:17" ht="18.75" x14ac:dyDescent="0.3">
      <c r="A11" s="57">
        <v>10</v>
      </c>
      <c r="B11" s="52" t="s">
        <v>200</v>
      </c>
      <c r="C11" s="53" t="s">
        <v>30</v>
      </c>
      <c r="D11" s="59">
        <v>290.39999999999998</v>
      </c>
      <c r="E11" s="52" t="s">
        <v>212</v>
      </c>
      <c r="F11" s="55"/>
      <c r="M11" s="59">
        <v>11</v>
      </c>
      <c r="N11" s="59" t="s">
        <v>183</v>
      </c>
      <c r="O11" s="53" t="s">
        <v>31</v>
      </c>
      <c r="P11" s="59">
        <v>160</v>
      </c>
      <c r="Q11" s="59" t="s">
        <v>219</v>
      </c>
    </row>
    <row r="12" spans="1:17" ht="18.75" x14ac:dyDescent="0.3">
      <c r="A12" s="57">
        <v>11</v>
      </c>
      <c r="B12" s="52" t="s">
        <v>201</v>
      </c>
      <c r="C12" s="53" t="s">
        <v>30</v>
      </c>
      <c r="D12" s="59">
        <v>285.22000000000003</v>
      </c>
      <c r="E12" s="52" t="s">
        <v>212</v>
      </c>
      <c r="F12" s="55"/>
      <c r="M12" s="59">
        <v>12</v>
      </c>
      <c r="N12" s="59" t="s">
        <v>195</v>
      </c>
      <c r="O12" s="53" t="s">
        <v>31</v>
      </c>
      <c r="P12" s="59">
        <v>159.18</v>
      </c>
      <c r="Q12" s="59" t="s">
        <v>219</v>
      </c>
    </row>
    <row r="13" spans="1:17" ht="18.75" x14ac:dyDescent="0.3">
      <c r="A13" s="57">
        <v>12</v>
      </c>
      <c r="B13" s="52" t="s">
        <v>159</v>
      </c>
      <c r="C13" s="53" t="s">
        <v>30</v>
      </c>
      <c r="D13" s="59">
        <v>281</v>
      </c>
      <c r="E13" s="52" t="s">
        <v>212</v>
      </c>
      <c r="F13" s="55"/>
      <c r="M13" s="59">
        <v>13</v>
      </c>
      <c r="N13" s="59" t="s">
        <v>187</v>
      </c>
      <c r="O13" s="53" t="s">
        <v>31</v>
      </c>
      <c r="P13" s="59">
        <v>157.66</v>
      </c>
      <c r="Q13" s="59" t="s">
        <v>219</v>
      </c>
    </row>
    <row r="14" spans="1:17" ht="18.75" x14ac:dyDescent="0.3">
      <c r="A14" s="57">
        <v>13</v>
      </c>
      <c r="B14" s="52" t="s">
        <v>147</v>
      </c>
      <c r="C14" s="53" t="s">
        <v>30</v>
      </c>
      <c r="D14" s="59">
        <v>277.22000000000003</v>
      </c>
      <c r="E14" s="52" t="s">
        <v>212</v>
      </c>
      <c r="F14" s="55"/>
      <c r="M14" s="59">
        <v>14</v>
      </c>
      <c r="N14" s="59" t="s">
        <v>185</v>
      </c>
      <c r="O14" s="53" t="s">
        <v>31</v>
      </c>
      <c r="P14" s="59">
        <v>157.21</v>
      </c>
      <c r="Q14" s="59" t="s">
        <v>219</v>
      </c>
    </row>
    <row r="15" spans="1:17" ht="18.75" x14ac:dyDescent="0.3">
      <c r="A15" s="57">
        <v>14</v>
      </c>
      <c r="B15" s="52" t="s">
        <v>174</v>
      </c>
      <c r="C15" s="53" t="s">
        <v>30</v>
      </c>
      <c r="D15" s="59">
        <v>275.14999999999998</v>
      </c>
      <c r="E15" s="52" t="s">
        <v>212</v>
      </c>
      <c r="F15" s="55"/>
      <c r="M15" s="59">
        <v>15</v>
      </c>
      <c r="N15" s="59" t="s">
        <v>196</v>
      </c>
      <c r="O15" s="53" t="s">
        <v>31</v>
      </c>
      <c r="P15" s="59">
        <v>153.36000000000001</v>
      </c>
      <c r="Q15" s="59" t="s">
        <v>219</v>
      </c>
    </row>
    <row r="16" spans="1:17" ht="18.75" x14ac:dyDescent="0.3">
      <c r="A16" s="57">
        <v>15</v>
      </c>
      <c r="B16" s="52" t="s">
        <v>173</v>
      </c>
      <c r="C16" s="53" t="s">
        <v>30</v>
      </c>
      <c r="D16" s="59">
        <v>271.89999999999998</v>
      </c>
      <c r="E16" s="52" t="s">
        <v>212</v>
      </c>
      <c r="F16" s="55"/>
      <c r="M16" s="59">
        <v>16</v>
      </c>
      <c r="N16" s="59" t="s">
        <v>181</v>
      </c>
      <c r="O16" s="53" t="s">
        <v>31</v>
      </c>
      <c r="P16" s="59">
        <v>153.19</v>
      </c>
      <c r="Q16" s="59" t="s">
        <v>219</v>
      </c>
    </row>
    <row r="17" spans="1:17" ht="18.75" x14ac:dyDescent="0.3">
      <c r="A17" s="57">
        <v>16</v>
      </c>
      <c r="B17" s="52" t="s">
        <v>157</v>
      </c>
      <c r="C17" s="53" t="s">
        <v>30</v>
      </c>
      <c r="D17" s="59">
        <v>270</v>
      </c>
      <c r="E17" s="52" t="s">
        <v>212</v>
      </c>
      <c r="F17" s="55"/>
      <c r="M17" s="59">
        <v>17</v>
      </c>
      <c r="N17" s="59" t="s">
        <v>216</v>
      </c>
      <c r="O17" s="53" t="s">
        <v>31</v>
      </c>
      <c r="P17" s="59">
        <v>149.51</v>
      </c>
      <c r="Q17" s="59" t="s">
        <v>219</v>
      </c>
    </row>
    <row r="18" spans="1:17" ht="18.75" x14ac:dyDescent="0.3">
      <c r="A18" s="57">
        <v>17</v>
      </c>
      <c r="B18" s="52" t="s">
        <v>156</v>
      </c>
      <c r="C18" s="53" t="s">
        <v>30</v>
      </c>
      <c r="D18" s="59">
        <v>267.39</v>
      </c>
      <c r="E18" s="52" t="s">
        <v>212</v>
      </c>
      <c r="F18" s="55"/>
      <c r="M18" s="59">
        <v>18</v>
      </c>
      <c r="N18" s="59" t="s">
        <v>217</v>
      </c>
      <c r="O18" s="53" t="s">
        <v>31</v>
      </c>
      <c r="P18" s="59">
        <v>124.16</v>
      </c>
      <c r="Q18" s="59" t="s">
        <v>219</v>
      </c>
    </row>
    <row r="19" spans="1:17" ht="18.75" x14ac:dyDescent="0.3">
      <c r="A19" s="57">
        <v>18</v>
      </c>
      <c r="B19" s="52" t="s">
        <v>150</v>
      </c>
      <c r="C19" s="53" t="s">
        <v>30</v>
      </c>
      <c r="D19" s="59">
        <v>266.70999999999998</v>
      </c>
      <c r="E19" s="52" t="s">
        <v>212</v>
      </c>
      <c r="F19" s="55"/>
      <c r="M19" s="59">
        <v>19</v>
      </c>
      <c r="N19" s="59" t="s">
        <v>218</v>
      </c>
      <c r="O19" s="53" t="s">
        <v>31</v>
      </c>
      <c r="P19" s="59">
        <v>107.79</v>
      </c>
      <c r="Q19" s="59" t="s">
        <v>219</v>
      </c>
    </row>
    <row r="20" spans="1:17" ht="18.75" x14ac:dyDescent="0.3">
      <c r="A20" s="57">
        <v>19</v>
      </c>
      <c r="B20" s="52" t="s">
        <v>177</v>
      </c>
      <c r="C20" s="53" t="s">
        <v>30</v>
      </c>
      <c r="D20" s="59">
        <v>264.06</v>
      </c>
      <c r="E20" s="52" t="s">
        <v>212</v>
      </c>
      <c r="F20" s="55"/>
    </row>
    <row r="21" spans="1:17" ht="18.75" x14ac:dyDescent="0.3">
      <c r="A21" s="57">
        <v>20</v>
      </c>
      <c r="B21" s="52" t="s">
        <v>161</v>
      </c>
      <c r="C21" s="53" t="s">
        <v>30</v>
      </c>
      <c r="D21" s="59">
        <v>262.81</v>
      </c>
      <c r="E21" s="52" t="s">
        <v>212</v>
      </c>
      <c r="F21" s="55"/>
    </row>
    <row r="22" spans="1:17" ht="18.75" x14ac:dyDescent="0.3">
      <c r="A22" s="57">
        <v>21</v>
      </c>
      <c r="B22" s="52" t="s">
        <v>168</v>
      </c>
      <c r="C22" s="53" t="s">
        <v>30</v>
      </c>
      <c r="D22" s="59">
        <v>257.17</v>
      </c>
      <c r="E22" s="52" t="s">
        <v>212</v>
      </c>
      <c r="F22" s="55"/>
    </row>
    <row r="23" spans="1:17" ht="18.75" x14ac:dyDescent="0.3">
      <c r="A23" s="57">
        <v>22</v>
      </c>
      <c r="B23" s="52" t="s">
        <v>154</v>
      </c>
      <c r="C23" s="53" t="s">
        <v>30</v>
      </c>
      <c r="D23" s="59">
        <v>255.71</v>
      </c>
      <c r="E23" s="52" t="s">
        <v>212</v>
      </c>
      <c r="F23" s="55"/>
    </row>
    <row r="24" spans="1:17" ht="18.75" x14ac:dyDescent="0.3">
      <c r="A24" s="57">
        <v>23</v>
      </c>
      <c r="B24" s="52" t="s">
        <v>175</v>
      </c>
      <c r="C24" s="53" t="s">
        <v>30</v>
      </c>
      <c r="D24" s="59">
        <v>242.62</v>
      </c>
      <c r="E24" s="52" t="s">
        <v>212</v>
      </c>
      <c r="F24" s="55"/>
    </row>
    <row r="25" spans="1:17" ht="18.75" x14ac:dyDescent="0.3">
      <c r="A25" s="57">
        <v>24</v>
      </c>
      <c r="B25" s="63" t="s">
        <v>152</v>
      </c>
      <c r="C25" s="53" t="s">
        <v>30</v>
      </c>
      <c r="D25" s="59">
        <v>242.47</v>
      </c>
      <c r="E25" s="52" t="s">
        <v>212</v>
      </c>
      <c r="F25" s="55"/>
    </row>
    <row r="26" spans="1:17" ht="18.75" x14ac:dyDescent="0.25">
      <c r="A26" s="55"/>
      <c r="B26" s="55"/>
      <c r="C26" s="64"/>
      <c r="D26" s="55"/>
      <c r="E26" s="55"/>
      <c r="F26" s="55"/>
    </row>
    <row r="27" spans="1:17" ht="18.75" x14ac:dyDescent="0.25">
      <c r="A27" s="51" t="s">
        <v>28</v>
      </c>
      <c r="B27" s="51" t="s">
        <v>29</v>
      </c>
      <c r="C27" s="51" t="s">
        <v>179</v>
      </c>
      <c r="D27" s="58" t="s">
        <v>178</v>
      </c>
      <c r="E27" s="51" t="s">
        <v>197</v>
      </c>
      <c r="F27" s="55"/>
    </row>
    <row r="28" spans="1:17" ht="18.75" x14ac:dyDescent="0.25">
      <c r="A28" s="51">
        <v>1</v>
      </c>
      <c r="B28" s="52" t="s">
        <v>176</v>
      </c>
      <c r="C28" s="53" t="s">
        <v>30</v>
      </c>
      <c r="D28" s="59">
        <v>338.6</v>
      </c>
      <c r="E28" s="52" t="s">
        <v>212</v>
      </c>
      <c r="F28" s="55"/>
    </row>
    <row r="29" spans="1:17" ht="18.75" x14ac:dyDescent="0.3">
      <c r="A29" s="57">
        <v>2</v>
      </c>
      <c r="B29" s="52" t="s">
        <v>155</v>
      </c>
      <c r="C29" s="53" t="s">
        <v>220</v>
      </c>
      <c r="D29" s="59">
        <v>237.25</v>
      </c>
      <c r="E29" s="52" t="s">
        <v>212</v>
      </c>
      <c r="F29" s="54"/>
    </row>
    <row r="30" spans="1:17" ht="18.75" x14ac:dyDescent="0.25">
      <c r="A30" s="51">
        <v>3</v>
      </c>
      <c r="B30" s="52" t="s">
        <v>169</v>
      </c>
      <c r="C30" s="53" t="s">
        <v>220</v>
      </c>
      <c r="D30" s="59">
        <v>236.41</v>
      </c>
      <c r="E30" s="52" t="s">
        <v>212</v>
      </c>
      <c r="F30" s="55"/>
    </row>
    <row r="31" spans="1:17" ht="18.75" x14ac:dyDescent="0.3">
      <c r="A31" s="57">
        <v>4</v>
      </c>
      <c r="B31" s="52" t="s">
        <v>170</v>
      </c>
      <c r="C31" s="53" t="s">
        <v>220</v>
      </c>
      <c r="D31" s="59">
        <v>235.13</v>
      </c>
      <c r="E31" s="52" t="s">
        <v>212</v>
      </c>
      <c r="F31" s="55"/>
    </row>
    <row r="32" spans="1:17" ht="18.75" x14ac:dyDescent="0.25">
      <c r="A32" s="51">
        <v>5</v>
      </c>
      <c r="B32" s="52" t="s">
        <v>146</v>
      </c>
      <c r="C32" s="53" t="s">
        <v>220</v>
      </c>
      <c r="D32" s="59">
        <v>234.4</v>
      </c>
      <c r="E32" s="52" t="s">
        <v>212</v>
      </c>
      <c r="F32" s="55"/>
    </row>
    <row r="33" spans="1:6" ht="18.75" x14ac:dyDescent="0.3">
      <c r="A33" s="57">
        <v>6</v>
      </c>
      <c r="B33" s="52" t="s">
        <v>158</v>
      </c>
      <c r="C33" s="53" t="s">
        <v>220</v>
      </c>
      <c r="D33" s="59">
        <v>229.98</v>
      </c>
      <c r="E33" s="52" t="s">
        <v>212</v>
      </c>
      <c r="F33" s="55"/>
    </row>
    <row r="34" spans="1:6" ht="18.75" x14ac:dyDescent="0.25">
      <c r="A34" s="51">
        <v>7</v>
      </c>
      <c r="B34" s="52" t="s">
        <v>172</v>
      </c>
      <c r="C34" s="53" t="s">
        <v>220</v>
      </c>
      <c r="D34" s="59">
        <v>228.55</v>
      </c>
      <c r="E34" s="52" t="s">
        <v>212</v>
      </c>
      <c r="F34" s="55"/>
    </row>
    <row r="35" spans="1:6" ht="18.75" x14ac:dyDescent="0.3">
      <c r="A35" s="57">
        <v>8</v>
      </c>
      <c r="B35" s="52" t="s">
        <v>167</v>
      </c>
      <c r="C35" s="53" t="s">
        <v>220</v>
      </c>
      <c r="D35" s="59">
        <v>228.29</v>
      </c>
      <c r="E35" s="52" t="s">
        <v>212</v>
      </c>
      <c r="F35" s="55"/>
    </row>
    <row r="36" spans="1:6" ht="18.75" x14ac:dyDescent="0.25">
      <c r="A36" s="51">
        <v>9</v>
      </c>
      <c r="B36" s="52" t="s">
        <v>149</v>
      </c>
      <c r="C36" s="53" t="s">
        <v>220</v>
      </c>
      <c r="D36" s="59">
        <v>226.1</v>
      </c>
      <c r="E36" s="52" t="s">
        <v>212</v>
      </c>
      <c r="F36" s="55"/>
    </row>
    <row r="37" spans="1:6" ht="18.75" x14ac:dyDescent="0.3">
      <c r="A37" s="57">
        <v>10</v>
      </c>
      <c r="B37" s="52" t="s">
        <v>160</v>
      </c>
      <c r="C37" s="53" t="s">
        <v>220</v>
      </c>
      <c r="D37" s="59">
        <v>223.98</v>
      </c>
      <c r="E37" s="52" t="s">
        <v>212</v>
      </c>
    </row>
    <row r="38" spans="1:6" ht="18.75" x14ac:dyDescent="0.25">
      <c r="A38" s="51">
        <v>11</v>
      </c>
      <c r="B38" s="52" t="s">
        <v>163</v>
      </c>
      <c r="C38" s="53" t="s">
        <v>220</v>
      </c>
      <c r="D38" s="59">
        <v>223</v>
      </c>
      <c r="E38" s="52" t="s">
        <v>212</v>
      </c>
    </row>
    <row r="39" spans="1:6" ht="18.75" x14ac:dyDescent="0.3">
      <c r="A39" s="57">
        <v>12</v>
      </c>
      <c r="B39" s="52" t="s">
        <v>202</v>
      </c>
      <c r="C39" s="53" t="s">
        <v>220</v>
      </c>
      <c r="D39" s="59">
        <v>187.41</v>
      </c>
      <c r="E39" s="52" t="s">
        <v>212</v>
      </c>
    </row>
    <row r="40" spans="1:6" ht="18.75" x14ac:dyDescent="0.25">
      <c r="A40" s="51">
        <v>13</v>
      </c>
      <c r="B40" s="52" t="s">
        <v>205</v>
      </c>
      <c r="C40" s="53" t="s">
        <v>220</v>
      </c>
      <c r="D40" s="59">
        <v>187.17</v>
      </c>
      <c r="E40" s="52" t="s">
        <v>212</v>
      </c>
    </row>
    <row r="41" spans="1:6" ht="18.75" x14ac:dyDescent="0.3">
      <c r="A41" s="57">
        <v>14</v>
      </c>
      <c r="B41" s="52" t="s">
        <v>206</v>
      </c>
      <c r="C41" s="53" t="s">
        <v>220</v>
      </c>
      <c r="D41" s="59">
        <v>187.1</v>
      </c>
      <c r="E41" s="52" t="s">
        <v>212</v>
      </c>
    </row>
    <row r="42" spans="1:6" ht="18.75" x14ac:dyDescent="0.25">
      <c r="A42" s="51">
        <v>15</v>
      </c>
      <c r="B42" s="52" t="s">
        <v>203</v>
      </c>
      <c r="C42" s="53" t="s">
        <v>220</v>
      </c>
      <c r="D42" s="59">
        <v>180.9</v>
      </c>
      <c r="E42" s="52" t="s">
        <v>212</v>
      </c>
    </row>
    <row r="43" spans="1:6" ht="18.75" x14ac:dyDescent="0.3">
      <c r="A43" s="57">
        <v>16</v>
      </c>
      <c r="B43" s="52" t="s">
        <v>204</v>
      </c>
      <c r="C43" s="53" t="s">
        <v>220</v>
      </c>
      <c r="D43" s="59">
        <v>179.78</v>
      </c>
      <c r="E43" s="52" t="s">
        <v>212</v>
      </c>
    </row>
    <row r="44" spans="1:6" ht="18.75" x14ac:dyDescent="0.25">
      <c r="A44" s="51">
        <v>17</v>
      </c>
      <c r="B44" s="52" t="s">
        <v>207</v>
      </c>
      <c r="C44" s="53" t="s">
        <v>220</v>
      </c>
      <c r="D44" s="59">
        <v>175.03</v>
      </c>
      <c r="E44" s="52" t="s">
        <v>212</v>
      </c>
    </row>
    <row r="45" spans="1:6" ht="18.75" x14ac:dyDescent="0.3">
      <c r="A45" s="57">
        <v>18</v>
      </c>
      <c r="B45" s="52" t="s">
        <v>208</v>
      </c>
      <c r="C45" s="53" t="s">
        <v>220</v>
      </c>
      <c r="D45" s="59">
        <v>162.03</v>
      </c>
      <c r="E45" s="52" t="s">
        <v>212</v>
      </c>
    </row>
    <row r="46" spans="1:6" ht="18.75" x14ac:dyDescent="0.25">
      <c r="A46" s="51">
        <v>19</v>
      </c>
      <c r="B46" s="52" t="s">
        <v>209</v>
      </c>
      <c r="C46" s="53" t="s">
        <v>220</v>
      </c>
      <c r="D46" s="59">
        <v>157.43</v>
      </c>
      <c r="E46" s="52" t="s">
        <v>212</v>
      </c>
    </row>
    <row r="47" spans="1:6" ht="18.75" x14ac:dyDescent="0.3">
      <c r="A47" s="57">
        <v>20</v>
      </c>
      <c r="B47" s="52" t="s">
        <v>210</v>
      </c>
      <c r="C47" s="53" t="s">
        <v>220</v>
      </c>
      <c r="D47" s="59">
        <v>149.09</v>
      </c>
      <c r="E47" s="52" t="s">
        <v>212</v>
      </c>
    </row>
    <row r="48" spans="1:6" ht="18.75" x14ac:dyDescent="0.25">
      <c r="A48" s="51">
        <v>21</v>
      </c>
      <c r="B48" s="52" t="s">
        <v>211</v>
      </c>
      <c r="C48" s="53" t="s">
        <v>220</v>
      </c>
      <c r="D48" s="59">
        <v>133.19999999999999</v>
      </c>
      <c r="E48" s="52" t="s">
        <v>212</v>
      </c>
    </row>
    <row r="49" spans="1:9" ht="18.75" x14ac:dyDescent="0.3">
      <c r="A49" s="57">
        <v>22</v>
      </c>
      <c r="B49" s="59" t="s">
        <v>182</v>
      </c>
      <c r="C49" s="53" t="s">
        <v>220</v>
      </c>
      <c r="D49" s="59">
        <v>246.96</v>
      </c>
      <c r="E49" s="59" t="s">
        <v>219</v>
      </c>
      <c r="I49">
        <f>13+32+1</f>
        <v>46</v>
      </c>
    </row>
    <row r="50" spans="1:9" ht="18.75" x14ac:dyDescent="0.25">
      <c r="A50" s="51">
        <v>23</v>
      </c>
      <c r="B50" s="59" t="s">
        <v>192</v>
      </c>
      <c r="C50" s="53" t="s">
        <v>220</v>
      </c>
      <c r="D50" s="59">
        <v>212.97</v>
      </c>
      <c r="E50" s="59" t="s">
        <v>219</v>
      </c>
    </row>
    <row r="51" spans="1:9" ht="18.75" x14ac:dyDescent="0.3">
      <c r="A51" s="57">
        <v>24</v>
      </c>
      <c r="B51" s="59" t="s">
        <v>191</v>
      </c>
      <c r="C51" s="53" t="s">
        <v>220</v>
      </c>
      <c r="D51" s="59">
        <v>197.19</v>
      </c>
      <c r="E51" s="59" t="s">
        <v>219</v>
      </c>
    </row>
    <row r="52" spans="1:9" ht="18.75" x14ac:dyDescent="0.25">
      <c r="A52" s="51">
        <v>25</v>
      </c>
      <c r="B52" s="59" t="s">
        <v>193</v>
      </c>
      <c r="C52" s="53" t="s">
        <v>220</v>
      </c>
      <c r="D52" s="59">
        <v>190.1</v>
      </c>
      <c r="E52" s="59" t="s">
        <v>219</v>
      </c>
    </row>
    <row r="53" spans="1:9" ht="18.75" x14ac:dyDescent="0.3">
      <c r="A53" s="57">
        <v>26</v>
      </c>
      <c r="B53" s="59" t="s">
        <v>180</v>
      </c>
      <c r="C53" s="53" t="s">
        <v>220</v>
      </c>
      <c r="D53" s="59">
        <v>185.05</v>
      </c>
      <c r="E53" s="59" t="s">
        <v>219</v>
      </c>
    </row>
    <row r="54" spans="1:9" ht="18.75" x14ac:dyDescent="0.3">
      <c r="A54" s="67"/>
      <c r="B54" s="68"/>
      <c r="C54" s="64"/>
      <c r="D54" s="68"/>
      <c r="E54" s="68"/>
    </row>
    <row r="55" spans="1:9" ht="18.75" x14ac:dyDescent="0.25">
      <c r="A55" s="51" t="s">
        <v>28</v>
      </c>
      <c r="B55" s="51" t="s">
        <v>29</v>
      </c>
      <c r="C55" s="51" t="s">
        <v>179</v>
      </c>
      <c r="D55" s="51" t="s">
        <v>178</v>
      </c>
      <c r="E55" s="51" t="s">
        <v>197</v>
      </c>
    </row>
    <row r="56" spans="1:9" ht="18.75" x14ac:dyDescent="0.25">
      <c r="A56" s="59">
        <v>1</v>
      </c>
      <c r="B56" s="59" t="s">
        <v>221</v>
      </c>
      <c r="C56" s="53" t="s">
        <v>31</v>
      </c>
      <c r="D56" s="59">
        <v>179.68</v>
      </c>
      <c r="E56" s="59" t="s">
        <v>219</v>
      </c>
    </row>
    <row r="57" spans="1:9" ht="18.75" x14ac:dyDescent="0.25">
      <c r="A57" s="59">
        <v>2</v>
      </c>
      <c r="B57" s="59" t="s">
        <v>194</v>
      </c>
      <c r="C57" s="53" t="s">
        <v>31</v>
      </c>
      <c r="D57" s="59">
        <v>177.64</v>
      </c>
      <c r="E57" s="59" t="s">
        <v>219</v>
      </c>
    </row>
    <row r="58" spans="1:9" ht="18.75" x14ac:dyDescent="0.25">
      <c r="A58" s="59">
        <v>3</v>
      </c>
      <c r="B58" s="59" t="s">
        <v>186</v>
      </c>
      <c r="C58" s="53" t="s">
        <v>31</v>
      </c>
      <c r="D58" s="59">
        <v>175.16</v>
      </c>
      <c r="E58" s="59" t="s">
        <v>219</v>
      </c>
    </row>
    <row r="59" spans="1:9" ht="18.75" x14ac:dyDescent="0.25">
      <c r="A59" s="59">
        <v>4</v>
      </c>
      <c r="B59" s="59" t="s">
        <v>213</v>
      </c>
      <c r="C59" s="53" t="s">
        <v>31</v>
      </c>
      <c r="D59" s="59">
        <v>174.96</v>
      </c>
      <c r="E59" s="59" t="s">
        <v>219</v>
      </c>
    </row>
    <row r="60" spans="1:9" ht="18.75" x14ac:dyDescent="0.25">
      <c r="A60" s="59">
        <v>5</v>
      </c>
      <c r="B60" s="59" t="s">
        <v>188</v>
      </c>
      <c r="C60" s="53" t="s">
        <v>31</v>
      </c>
      <c r="D60" s="59">
        <v>174.85</v>
      </c>
      <c r="E60" s="59" t="s">
        <v>219</v>
      </c>
    </row>
    <row r="61" spans="1:9" ht="18.75" x14ac:dyDescent="0.25">
      <c r="A61" s="59">
        <v>6</v>
      </c>
      <c r="B61" s="59" t="s">
        <v>214</v>
      </c>
      <c r="C61" s="53" t="s">
        <v>31</v>
      </c>
      <c r="D61" s="59">
        <v>174.41</v>
      </c>
      <c r="E61" s="59" t="s">
        <v>219</v>
      </c>
    </row>
    <row r="62" spans="1:9" ht="18.75" x14ac:dyDescent="0.25">
      <c r="A62" s="59">
        <v>7</v>
      </c>
      <c r="B62" s="59" t="s">
        <v>184</v>
      </c>
      <c r="C62" s="53" t="s">
        <v>31</v>
      </c>
      <c r="D62" s="59">
        <v>174</v>
      </c>
      <c r="E62" s="59" t="s">
        <v>219</v>
      </c>
    </row>
    <row r="63" spans="1:9" ht="18.75" x14ac:dyDescent="0.25">
      <c r="A63" s="59">
        <v>8</v>
      </c>
      <c r="B63" s="59" t="s">
        <v>190</v>
      </c>
      <c r="C63" s="53" t="s">
        <v>31</v>
      </c>
      <c r="D63" s="59">
        <v>170.83</v>
      </c>
      <c r="E63" s="59" t="s">
        <v>219</v>
      </c>
    </row>
    <row r="64" spans="1:9" ht="18.75" x14ac:dyDescent="0.25">
      <c r="A64" s="59">
        <v>9</v>
      </c>
      <c r="B64" s="59" t="s">
        <v>215</v>
      </c>
      <c r="C64" s="53" t="s">
        <v>31</v>
      </c>
      <c r="D64" s="59">
        <v>168.53</v>
      </c>
      <c r="E64" s="59" t="s">
        <v>219</v>
      </c>
    </row>
    <row r="65" spans="1:5" ht="18.75" x14ac:dyDescent="0.25">
      <c r="A65" s="59">
        <v>10</v>
      </c>
      <c r="B65" s="59" t="s">
        <v>183</v>
      </c>
      <c r="C65" s="53" t="s">
        <v>31</v>
      </c>
      <c r="D65" s="59">
        <v>160</v>
      </c>
      <c r="E65" s="59" t="s">
        <v>219</v>
      </c>
    </row>
    <row r="66" spans="1:5" ht="18.75" x14ac:dyDescent="0.25">
      <c r="A66" s="59">
        <v>11</v>
      </c>
      <c r="B66" s="59" t="s">
        <v>195</v>
      </c>
      <c r="C66" s="53" t="s">
        <v>31</v>
      </c>
      <c r="D66" s="59">
        <v>159.18</v>
      </c>
      <c r="E66" s="59" t="s">
        <v>219</v>
      </c>
    </row>
    <row r="67" spans="1:5" ht="18.75" x14ac:dyDescent="0.25">
      <c r="A67" s="59">
        <v>12</v>
      </c>
      <c r="B67" s="59" t="s">
        <v>187</v>
      </c>
      <c r="C67" s="53" t="s">
        <v>31</v>
      </c>
      <c r="D67" s="59">
        <v>157.66</v>
      </c>
      <c r="E67" s="59" t="s">
        <v>219</v>
      </c>
    </row>
    <row r="68" spans="1:5" ht="18.75" x14ac:dyDescent="0.25">
      <c r="A68" s="59">
        <v>13</v>
      </c>
      <c r="B68" s="59" t="s">
        <v>185</v>
      </c>
      <c r="C68" s="53" t="s">
        <v>31</v>
      </c>
      <c r="D68" s="59">
        <v>157.21</v>
      </c>
      <c r="E68" s="59" t="s">
        <v>219</v>
      </c>
    </row>
    <row r="69" spans="1:5" ht="18.75" x14ac:dyDescent="0.25">
      <c r="A69" s="59">
        <v>14</v>
      </c>
      <c r="B69" s="59" t="s">
        <v>196</v>
      </c>
      <c r="C69" s="53" t="s">
        <v>31</v>
      </c>
      <c r="D69" s="59">
        <v>153.36000000000001</v>
      </c>
      <c r="E69" s="59" t="s">
        <v>219</v>
      </c>
    </row>
    <row r="70" spans="1:5" ht="18.75" x14ac:dyDescent="0.25">
      <c r="A70" s="59">
        <v>15</v>
      </c>
      <c r="B70" s="59" t="s">
        <v>181</v>
      </c>
      <c r="C70" s="53" t="s">
        <v>31</v>
      </c>
      <c r="D70" s="59">
        <v>153.19</v>
      </c>
      <c r="E70" s="59" t="s">
        <v>219</v>
      </c>
    </row>
    <row r="71" spans="1:5" ht="18.75" x14ac:dyDescent="0.25">
      <c r="A71" s="59">
        <v>16</v>
      </c>
      <c r="B71" s="59" t="s">
        <v>216</v>
      </c>
      <c r="C71" s="53" t="s">
        <v>31</v>
      </c>
      <c r="D71" s="59">
        <v>149.51</v>
      </c>
      <c r="E71" s="59" t="s">
        <v>219</v>
      </c>
    </row>
    <row r="72" spans="1:5" ht="18.75" x14ac:dyDescent="0.25">
      <c r="A72" s="59">
        <v>17</v>
      </c>
      <c r="B72" s="59" t="s">
        <v>217</v>
      </c>
      <c r="C72" s="53" t="s">
        <v>31</v>
      </c>
      <c r="D72" s="59">
        <v>124.16</v>
      </c>
      <c r="E72" s="59" t="s">
        <v>219</v>
      </c>
    </row>
    <row r="73" spans="1:5" ht="18.75" x14ac:dyDescent="0.25">
      <c r="A73" s="59">
        <v>18</v>
      </c>
      <c r="B73" s="59" t="s">
        <v>218</v>
      </c>
      <c r="C73" s="53" t="s">
        <v>31</v>
      </c>
      <c r="D73" s="59">
        <v>107.79</v>
      </c>
      <c r="E73" s="59" t="s">
        <v>219</v>
      </c>
    </row>
  </sheetData>
  <sortState xmlns:xlrd2="http://schemas.microsoft.com/office/spreadsheetml/2017/richdata2" ref="A2:E55">
    <sortCondition descending="1" ref="D1"/>
  </sortState>
  <pageMargins left="0.25" right="0.25" top="0.75" bottom="0.75" header="0.3" footer="0.3"/>
  <pageSetup paperSize="9" scale="3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24"/>
  <sheetViews>
    <sheetView workbookViewId="0">
      <selection activeCell="B2" sqref="B2:D24"/>
    </sheetView>
  </sheetViews>
  <sheetFormatPr defaultRowHeight="15" x14ac:dyDescent="0.25"/>
  <cols>
    <col min="2" max="2" width="49.28515625" bestFit="1" customWidth="1"/>
    <col min="3" max="3" width="10.28515625" hidden="1" customWidth="1"/>
    <col min="4" max="4" width="9.85546875" bestFit="1" customWidth="1"/>
    <col min="5" max="5" width="24.42578125" bestFit="1" customWidth="1"/>
  </cols>
  <sheetData>
    <row r="1" spans="1:6" ht="18.75" x14ac:dyDescent="0.3">
      <c r="A1" s="56" t="s">
        <v>28</v>
      </c>
      <c r="B1" s="51" t="s">
        <v>29</v>
      </c>
      <c r="C1" s="51" t="s">
        <v>179</v>
      </c>
      <c r="D1" s="51" t="s">
        <v>178</v>
      </c>
      <c r="E1" s="54" t="s">
        <v>197</v>
      </c>
      <c r="F1" s="54"/>
    </row>
    <row r="2" spans="1:6" ht="18.75" x14ac:dyDescent="0.25">
      <c r="A2">
        <v>1</v>
      </c>
      <c r="B2" s="50" t="s">
        <v>182</v>
      </c>
      <c r="D2">
        <v>246.96</v>
      </c>
    </row>
    <row r="3" spans="1:6" ht="18.75" x14ac:dyDescent="0.25">
      <c r="A3">
        <v>2</v>
      </c>
      <c r="B3" s="50" t="s">
        <v>192</v>
      </c>
      <c r="D3">
        <v>212.97</v>
      </c>
    </row>
    <row r="4" spans="1:6" ht="18.75" x14ac:dyDescent="0.25">
      <c r="A4">
        <v>3</v>
      </c>
      <c r="B4" s="50" t="s">
        <v>191</v>
      </c>
      <c r="D4">
        <v>197.19</v>
      </c>
    </row>
    <row r="5" spans="1:6" ht="18.75" x14ac:dyDescent="0.25">
      <c r="A5">
        <v>4</v>
      </c>
      <c r="B5" s="50" t="s">
        <v>193</v>
      </c>
      <c r="D5">
        <v>190.1</v>
      </c>
    </row>
    <row r="6" spans="1:6" ht="18.75" x14ac:dyDescent="0.25">
      <c r="A6">
        <v>5</v>
      </c>
      <c r="B6" s="50" t="s">
        <v>180</v>
      </c>
      <c r="D6">
        <v>185.05</v>
      </c>
    </row>
    <row r="7" spans="1:6" ht="18.75" x14ac:dyDescent="0.25">
      <c r="A7">
        <v>6</v>
      </c>
      <c r="B7" s="50" t="s">
        <v>189</v>
      </c>
      <c r="D7">
        <v>179.68</v>
      </c>
    </row>
    <row r="8" spans="1:6" ht="18.75" x14ac:dyDescent="0.25">
      <c r="A8">
        <v>7</v>
      </c>
      <c r="B8" s="50" t="s">
        <v>194</v>
      </c>
      <c r="D8">
        <v>177.64</v>
      </c>
    </row>
    <row r="9" spans="1:6" ht="18.75" x14ac:dyDescent="0.25">
      <c r="A9">
        <v>8</v>
      </c>
      <c r="B9" s="50" t="s">
        <v>186</v>
      </c>
      <c r="D9">
        <v>175.16</v>
      </c>
    </row>
    <row r="10" spans="1:6" ht="18.75" x14ac:dyDescent="0.25">
      <c r="A10">
        <v>9</v>
      </c>
      <c r="B10" s="50" t="s">
        <v>213</v>
      </c>
      <c r="D10">
        <v>174.96</v>
      </c>
    </row>
    <row r="11" spans="1:6" ht="18.75" x14ac:dyDescent="0.25">
      <c r="A11">
        <v>10</v>
      </c>
      <c r="B11" s="50" t="s">
        <v>188</v>
      </c>
      <c r="D11">
        <v>174.85</v>
      </c>
    </row>
    <row r="12" spans="1:6" ht="18.75" x14ac:dyDescent="0.25">
      <c r="A12">
        <v>11</v>
      </c>
      <c r="B12" s="50" t="s">
        <v>214</v>
      </c>
      <c r="D12">
        <v>174.41</v>
      </c>
    </row>
    <row r="13" spans="1:6" ht="18.75" x14ac:dyDescent="0.25">
      <c r="A13">
        <v>12</v>
      </c>
      <c r="B13" s="50" t="s">
        <v>184</v>
      </c>
      <c r="D13">
        <v>174</v>
      </c>
    </row>
    <row r="14" spans="1:6" ht="18.75" x14ac:dyDescent="0.25">
      <c r="A14">
        <v>13</v>
      </c>
      <c r="B14" s="50" t="s">
        <v>190</v>
      </c>
      <c r="D14">
        <v>170.83</v>
      </c>
    </row>
    <row r="15" spans="1:6" ht="18.75" x14ac:dyDescent="0.25">
      <c r="A15">
        <v>14</v>
      </c>
      <c r="B15" s="50" t="s">
        <v>215</v>
      </c>
      <c r="D15">
        <v>168.53</v>
      </c>
    </row>
    <row r="16" spans="1:6" ht="18.75" x14ac:dyDescent="0.25">
      <c r="A16">
        <v>15</v>
      </c>
      <c r="B16" s="50" t="s">
        <v>183</v>
      </c>
      <c r="D16">
        <v>160</v>
      </c>
    </row>
    <row r="17" spans="1:4" ht="18.75" x14ac:dyDescent="0.25">
      <c r="A17">
        <v>16</v>
      </c>
      <c r="B17" s="50" t="s">
        <v>195</v>
      </c>
      <c r="D17">
        <v>159.18</v>
      </c>
    </row>
    <row r="18" spans="1:4" ht="18.75" x14ac:dyDescent="0.25">
      <c r="A18">
        <v>17</v>
      </c>
      <c r="B18" s="50" t="s">
        <v>187</v>
      </c>
      <c r="D18">
        <v>157.66</v>
      </c>
    </row>
    <row r="19" spans="1:4" ht="18.75" x14ac:dyDescent="0.25">
      <c r="A19">
        <v>18</v>
      </c>
      <c r="B19" s="50" t="s">
        <v>185</v>
      </c>
      <c r="D19">
        <v>157.21</v>
      </c>
    </row>
    <row r="20" spans="1:4" ht="18.75" x14ac:dyDescent="0.25">
      <c r="A20">
        <v>19</v>
      </c>
      <c r="B20" s="50" t="s">
        <v>196</v>
      </c>
      <c r="D20">
        <v>153.36000000000001</v>
      </c>
    </row>
    <row r="21" spans="1:4" ht="18.75" x14ac:dyDescent="0.25">
      <c r="A21">
        <v>20</v>
      </c>
      <c r="B21" s="50" t="s">
        <v>181</v>
      </c>
      <c r="D21">
        <v>153.19</v>
      </c>
    </row>
    <row r="22" spans="1:4" ht="18.75" x14ac:dyDescent="0.25">
      <c r="A22">
        <v>21</v>
      </c>
      <c r="B22" s="50" t="s">
        <v>216</v>
      </c>
      <c r="D22">
        <v>149.51</v>
      </c>
    </row>
    <row r="23" spans="1:4" ht="18.75" x14ac:dyDescent="0.25">
      <c r="A23">
        <v>22</v>
      </c>
      <c r="B23" s="50" t="s">
        <v>217</v>
      </c>
      <c r="D23">
        <v>124.16</v>
      </c>
    </row>
    <row r="24" spans="1:4" ht="18.75" x14ac:dyDescent="0.25">
      <c r="A24">
        <v>23</v>
      </c>
      <c r="B24" s="50" t="s">
        <v>218</v>
      </c>
      <c r="D24">
        <v>107.79</v>
      </c>
    </row>
  </sheetData>
  <sortState xmlns:xlrd2="http://schemas.microsoft.com/office/spreadsheetml/2017/richdata2" ref="A2:E24">
    <sortCondition descending="1" ref="D2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Q258"/>
  <sheetViews>
    <sheetView topLeftCell="A22" zoomScale="70" zoomScaleNormal="70" workbookViewId="0">
      <selection activeCell="B1" sqref="B1:J48"/>
    </sheetView>
  </sheetViews>
  <sheetFormatPr defaultRowHeight="21" x14ac:dyDescent="0.35"/>
  <cols>
    <col min="1" max="1" width="9.140625" style="1"/>
    <col min="2" max="2" width="10.5703125" style="86" customWidth="1"/>
    <col min="3" max="3" width="4.28515625" style="86" customWidth="1"/>
    <col min="4" max="4" width="10.28515625" style="87" bestFit="1" customWidth="1"/>
    <col min="10" max="10" width="38.5703125" customWidth="1"/>
    <col min="11" max="11" width="3.28515625" style="1" bestFit="1" customWidth="1"/>
    <col min="12" max="12" width="17.28515625" bestFit="1" customWidth="1"/>
  </cols>
  <sheetData>
    <row r="1" spans="2:12" ht="15" x14ac:dyDescent="0.25">
      <c r="B1" s="191" t="s">
        <v>301</v>
      </c>
      <c r="C1" s="191"/>
      <c r="D1" s="191"/>
      <c r="E1" s="191"/>
      <c r="F1" s="191"/>
      <c r="G1" s="191"/>
      <c r="H1" s="191"/>
      <c r="I1" s="191"/>
      <c r="J1" s="191"/>
    </row>
    <row r="2" spans="2:12" ht="15" x14ac:dyDescent="0.25">
      <c r="B2" s="191"/>
      <c r="C2" s="191"/>
      <c r="D2" s="191"/>
      <c r="E2" s="191"/>
      <c r="F2" s="191"/>
      <c r="G2" s="191"/>
      <c r="H2" s="191"/>
      <c r="I2" s="191"/>
      <c r="J2" s="191"/>
    </row>
    <row r="3" spans="2:12" ht="15" x14ac:dyDescent="0.25">
      <c r="B3" s="191"/>
      <c r="C3" s="191"/>
      <c r="D3" s="191"/>
      <c r="E3" s="191"/>
      <c r="F3" s="191"/>
      <c r="G3" s="191"/>
      <c r="H3" s="191"/>
      <c r="I3" s="191"/>
      <c r="J3" s="191"/>
    </row>
    <row r="4" spans="2:12" ht="15" x14ac:dyDescent="0.25">
      <c r="B4" s="191"/>
      <c r="C4" s="191"/>
      <c r="D4" s="191"/>
      <c r="E4" s="191"/>
      <c r="F4" s="191"/>
      <c r="G4" s="191"/>
      <c r="H4" s="191"/>
      <c r="I4" s="191"/>
      <c r="J4" s="191"/>
    </row>
    <row r="5" spans="2:12" ht="48.75" customHeight="1" x14ac:dyDescent="0.25">
      <c r="B5" s="191"/>
      <c r="C5" s="191"/>
      <c r="D5" s="191"/>
      <c r="E5" s="191"/>
      <c r="F5" s="191"/>
      <c r="G5" s="191"/>
      <c r="H5" s="191"/>
      <c r="I5" s="191"/>
      <c r="J5" s="191"/>
    </row>
    <row r="6" spans="2:12" ht="15" x14ac:dyDescent="0.25">
      <c r="B6" s="192" t="s">
        <v>299</v>
      </c>
      <c r="C6" s="192"/>
      <c r="D6" s="192"/>
      <c r="E6" s="192"/>
      <c r="F6" s="192"/>
      <c r="G6" s="192"/>
      <c r="H6" s="192"/>
      <c r="I6" s="192"/>
      <c r="J6" s="192"/>
    </row>
    <row r="7" spans="2:12" ht="15" x14ac:dyDescent="0.25">
      <c r="B7" s="192"/>
      <c r="C7" s="192"/>
      <c r="D7" s="192"/>
      <c r="E7" s="192"/>
      <c r="F7" s="192"/>
      <c r="G7" s="192"/>
      <c r="H7" s="192"/>
      <c r="I7" s="192"/>
      <c r="J7" s="192"/>
    </row>
    <row r="8" spans="2:12" ht="33" customHeight="1" x14ac:dyDescent="0.25">
      <c r="B8" s="193"/>
      <c r="C8" s="193"/>
      <c r="D8" s="193"/>
      <c r="E8" s="193"/>
      <c r="F8" s="193"/>
      <c r="G8" s="193"/>
      <c r="H8" s="193"/>
      <c r="I8" s="193"/>
      <c r="J8" s="193"/>
    </row>
    <row r="9" spans="2:12" ht="58.5" customHeight="1" x14ac:dyDescent="0.25">
      <c r="B9" s="194" t="s">
        <v>224</v>
      </c>
      <c r="C9" s="194"/>
      <c r="D9" s="92" t="s">
        <v>1</v>
      </c>
      <c r="E9" s="195" t="s">
        <v>225</v>
      </c>
      <c r="F9" s="195"/>
      <c r="G9" s="195"/>
      <c r="H9" s="195"/>
      <c r="I9" s="195"/>
      <c r="J9" s="195"/>
      <c r="K9"/>
    </row>
    <row r="10" spans="2:12" ht="15.95" customHeight="1" x14ac:dyDescent="0.25">
      <c r="B10" s="184">
        <v>45201</v>
      </c>
      <c r="C10" s="184" t="s">
        <v>238</v>
      </c>
      <c r="D10" s="95" t="s">
        <v>258</v>
      </c>
      <c r="E10" s="190"/>
      <c r="F10" s="190"/>
      <c r="G10" s="190"/>
      <c r="H10" s="190"/>
      <c r="I10" s="190"/>
      <c r="J10" s="190"/>
      <c r="K10"/>
    </row>
    <row r="11" spans="2:12" ht="15.95" customHeight="1" x14ac:dyDescent="0.25">
      <c r="B11" s="184"/>
      <c r="C11" s="184"/>
      <c r="D11" s="95" t="s">
        <v>286</v>
      </c>
      <c r="E11" s="190" t="s">
        <v>288</v>
      </c>
      <c r="F11" s="190"/>
      <c r="G11" s="190"/>
      <c r="H11" s="190"/>
      <c r="I11" s="190"/>
      <c r="J11" s="190"/>
      <c r="K11" t="s">
        <v>237</v>
      </c>
      <c r="L11" s="90">
        <v>45201</v>
      </c>
    </row>
    <row r="12" spans="2:12" ht="15.95" customHeight="1" x14ac:dyDescent="0.25">
      <c r="B12" s="184"/>
      <c r="C12" s="184"/>
      <c r="D12" s="95" t="s">
        <v>287</v>
      </c>
      <c r="E12" s="190" t="s">
        <v>288</v>
      </c>
      <c r="F12" s="190"/>
      <c r="G12" s="190"/>
      <c r="H12" s="190"/>
      <c r="I12" s="190"/>
      <c r="J12" s="190"/>
      <c r="K12" t="s">
        <v>241</v>
      </c>
      <c r="L12" s="90">
        <v>45202</v>
      </c>
    </row>
    <row r="13" spans="2:12" ht="15.95" customHeight="1" x14ac:dyDescent="0.25">
      <c r="B13" s="184"/>
      <c r="C13" s="184"/>
      <c r="D13" s="93">
        <v>0.52777777777777779</v>
      </c>
      <c r="E13" s="190" t="s">
        <v>289</v>
      </c>
      <c r="F13" s="190"/>
      <c r="G13" s="190"/>
      <c r="H13" s="190"/>
      <c r="I13" s="190"/>
      <c r="J13" s="190"/>
      <c r="K13" t="s">
        <v>244</v>
      </c>
      <c r="L13" s="90">
        <v>45203</v>
      </c>
    </row>
    <row r="14" spans="2:12" ht="15.95" customHeight="1" x14ac:dyDescent="0.25">
      <c r="B14" s="184"/>
      <c r="C14" s="184"/>
      <c r="D14" s="93">
        <v>0.59027777777777779</v>
      </c>
      <c r="E14" s="190" t="s">
        <v>289</v>
      </c>
      <c r="F14" s="190"/>
      <c r="G14" s="190"/>
      <c r="H14" s="190"/>
      <c r="I14" s="190"/>
      <c r="J14" s="190"/>
      <c r="K14"/>
      <c r="L14" s="90"/>
    </row>
    <row r="15" spans="2:12" ht="15.95" customHeight="1" x14ac:dyDescent="0.25">
      <c r="B15" s="184"/>
      <c r="C15" s="184"/>
      <c r="D15" s="93">
        <v>0.65277777777777779</v>
      </c>
      <c r="E15" s="190"/>
      <c r="F15" s="190"/>
      <c r="G15" s="190"/>
      <c r="H15" s="190"/>
      <c r="I15" s="190"/>
      <c r="J15" s="190"/>
      <c r="K15"/>
      <c r="L15" s="90"/>
    </row>
    <row r="16" spans="2:12" ht="15.95" customHeight="1" x14ac:dyDescent="0.25">
      <c r="B16" s="187"/>
      <c r="C16" s="188"/>
      <c r="D16" s="188"/>
      <c r="E16" s="188"/>
      <c r="F16" s="188"/>
      <c r="G16" s="188"/>
      <c r="H16" s="188"/>
      <c r="I16" s="188"/>
      <c r="J16" s="189"/>
      <c r="K16" t="s">
        <v>246</v>
      </c>
      <c r="L16" s="90">
        <v>45204</v>
      </c>
    </row>
    <row r="17" spans="2:12" ht="15.95" customHeight="1" x14ac:dyDescent="0.25">
      <c r="B17" s="184">
        <v>45202</v>
      </c>
      <c r="C17" s="184" t="s">
        <v>229</v>
      </c>
      <c r="D17" s="95" t="s">
        <v>258</v>
      </c>
      <c r="E17" s="190"/>
      <c r="F17" s="190"/>
      <c r="G17" s="190"/>
      <c r="H17" s="190"/>
      <c r="I17" s="190"/>
      <c r="J17" s="190"/>
      <c r="K17" t="s">
        <v>247</v>
      </c>
      <c r="L17" s="90">
        <v>45205</v>
      </c>
    </row>
    <row r="18" spans="2:12" ht="15.95" customHeight="1" x14ac:dyDescent="0.25">
      <c r="B18" s="184"/>
      <c r="C18" s="184"/>
      <c r="D18" s="95" t="s">
        <v>286</v>
      </c>
      <c r="E18" s="190"/>
      <c r="F18" s="190"/>
      <c r="G18" s="190"/>
      <c r="H18" s="190"/>
      <c r="I18" s="190"/>
      <c r="J18" s="190"/>
      <c r="K18" t="s">
        <v>250</v>
      </c>
      <c r="L18" s="90">
        <v>45206</v>
      </c>
    </row>
    <row r="19" spans="2:12" ht="15.95" customHeight="1" x14ac:dyDescent="0.25">
      <c r="B19" s="184"/>
      <c r="C19" s="184"/>
      <c r="D19" s="95" t="s">
        <v>287</v>
      </c>
      <c r="E19" s="190"/>
      <c r="F19" s="190"/>
      <c r="G19" s="190"/>
      <c r="H19" s="190"/>
      <c r="I19" s="190"/>
      <c r="J19" s="190"/>
      <c r="K19"/>
      <c r="L19" s="90"/>
    </row>
    <row r="20" spans="2:12" ht="15.95" customHeight="1" x14ac:dyDescent="0.25">
      <c r="B20" s="184"/>
      <c r="C20" s="184"/>
      <c r="D20" s="93">
        <v>0.52777777777777779</v>
      </c>
      <c r="E20" s="190"/>
      <c r="F20" s="190"/>
      <c r="G20" s="190"/>
      <c r="H20" s="190"/>
      <c r="I20" s="190"/>
      <c r="J20" s="190"/>
      <c r="K20"/>
      <c r="L20" s="90"/>
    </row>
    <row r="21" spans="2:12" ht="15.95" customHeight="1" x14ac:dyDescent="0.25">
      <c r="B21" s="184"/>
      <c r="C21" s="184"/>
      <c r="D21" s="93">
        <v>0.59027777777777779</v>
      </c>
      <c r="E21" s="190"/>
      <c r="F21" s="190"/>
      <c r="G21" s="190"/>
      <c r="H21" s="190"/>
      <c r="I21" s="190"/>
      <c r="J21" s="190"/>
      <c r="K21"/>
      <c r="L21" s="90"/>
    </row>
    <row r="22" spans="2:12" ht="15.95" customHeight="1" x14ac:dyDescent="0.25">
      <c r="B22" s="184"/>
      <c r="C22" s="184"/>
      <c r="D22" s="93">
        <v>0.65277777777777779</v>
      </c>
      <c r="E22" s="190"/>
      <c r="F22" s="190"/>
      <c r="G22" s="190"/>
      <c r="H22" s="190"/>
      <c r="I22" s="190"/>
      <c r="J22" s="190"/>
      <c r="K22" s="88" t="s">
        <v>252</v>
      </c>
      <c r="L22" s="91">
        <v>45207</v>
      </c>
    </row>
    <row r="23" spans="2:12" ht="15.95" customHeight="1" x14ac:dyDescent="0.25">
      <c r="B23" s="187"/>
      <c r="C23" s="188"/>
      <c r="D23" s="188"/>
      <c r="E23" s="188"/>
      <c r="F23" s="188"/>
      <c r="G23" s="188"/>
      <c r="H23" s="188"/>
      <c r="I23" s="188"/>
      <c r="J23" s="189"/>
      <c r="K23" t="s">
        <v>237</v>
      </c>
      <c r="L23" s="90">
        <v>45208</v>
      </c>
    </row>
    <row r="24" spans="2:12" ht="26.25" customHeight="1" x14ac:dyDescent="0.25">
      <c r="B24" s="184">
        <v>45203</v>
      </c>
      <c r="C24" s="184" t="s">
        <v>230</v>
      </c>
      <c r="D24" s="95" t="s">
        <v>258</v>
      </c>
      <c r="E24" s="190" t="s">
        <v>290</v>
      </c>
      <c r="F24" s="190"/>
      <c r="G24" s="190"/>
      <c r="H24" s="190"/>
      <c r="I24" s="190"/>
      <c r="J24" s="190"/>
      <c r="K24" t="s">
        <v>241</v>
      </c>
      <c r="L24" s="90">
        <v>45209</v>
      </c>
    </row>
    <row r="25" spans="2:12" ht="28.5" customHeight="1" x14ac:dyDescent="0.25">
      <c r="B25" s="184"/>
      <c r="C25" s="184"/>
      <c r="D25" s="95" t="s">
        <v>286</v>
      </c>
      <c r="E25" s="190" t="s">
        <v>291</v>
      </c>
      <c r="F25" s="190"/>
      <c r="G25" s="190"/>
      <c r="H25" s="190"/>
      <c r="I25" s="190"/>
      <c r="J25" s="190"/>
      <c r="K25" t="s">
        <v>244</v>
      </c>
      <c r="L25" s="90">
        <v>45210</v>
      </c>
    </row>
    <row r="26" spans="2:12" ht="37.5" customHeight="1" x14ac:dyDescent="0.25">
      <c r="B26" s="184"/>
      <c r="C26" s="184"/>
      <c r="D26" s="95" t="s">
        <v>287</v>
      </c>
      <c r="E26" s="190" t="s">
        <v>291</v>
      </c>
      <c r="F26" s="190"/>
      <c r="G26" s="190"/>
      <c r="H26" s="190"/>
      <c r="I26" s="190"/>
      <c r="J26" s="190"/>
      <c r="K26"/>
      <c r="L26" s="90"/>
    </row>
    <row r="27" spans="2:12" ht="15.95" customHeight="1" x14ac:dyDescent="0.25">
      <c r="B27" s="184"/>
      <c r="C27" s="184"/>
      <c r="D27" s="93">
        <v>0.52777777777777779</v>
      </c>
      <c r="E27" s="190"/>
      <c r="F27" s="190"/>
      <c r="G27" s="190"/>
      <c r="H27" s="190"/>
      <c r="I27" s="190"/>
      <c r="J27" s="190"/>
      <c r="K27"/>
      <c r="L27" s="90"/>
    </row>
    <row r="28" spans="2:12" ht="15.95" customHeight="1" x14ac:dyDescent="0.25">
      <c r="B28" s="184"/>
      <c r="C28" s="184"/>
      <c r="D28" s="93">
        <v>0.59027777777777779</v>
      </c>
      <c r="E28" s="190"/>
      <c r="F28" s="190"/>
      <c r="G28" s="190"/>
      <c r="H28" s="190"/>
      <c r="I28" s="190"/>
      <c r="J28" s="190"/>
      <c r="K28"/>
      <c r="L28" s="90"/>
    </row>
    <row r="29" spans="2:12" ht="15.95" customHeight="1" x14ac:dyDescent="0.25">
      <c r="B29" s="184"/>
      <c r="C29" s="184"/>
      <c r="D29" s="93">
        <v>0.65277777777777779</v>
      </c>
      <c r="E29" s="190"/>
      <c r="F29" s="190"/>
      <c r="G29" s="190"/>
      <c r="H29" s="190"/>
      <c r="I29" s="190"/>
      <c r="J29" s="190"/>
      <c r="K29"/>
      <c r="L29" s="90"/>
    </row>
    <row r="30" spans="2:12" ht="15.95" customHeight="1" x14ac:dyDescent="0.25">
      <c r="B30" s="187"/>
      <c r="C30" s="188"/>
      <c r="D30" s="188"/>
      <c r="E30" s="188"/>
      <c r="F30" s="188"/>
      <c r="G30" s="188"/>
      <c r="H30" s="188"/>
      <c r="I30" s="188"/>
      <c r="J30" s="189"/>
      <c r="K30" t="s">
        <v>247</v>
      </c>
      <c r="L30" s="90">
        <v>45212</v>
      </c>
    </row>
    <row r="31" spans="2:12" ht="15.95" customHeight="1" x14ac:dyDescent="0.25">
      <c r="B31" s="184">
        <v>45204</v>
      </c>
      <c r="C31" s="184" t="s">
        <v>231</v>
      </c>
      <c r="D31" s="95" t="s">
        <v>258</v>
      </c>
      <c r="E31" s="185"/>
      <c r="F31" s="185"/>
      <c r="G31" s="185"/>
      <c r="H31" s="185"/>
      <c r="I31" s="185"/>
      <c r="J31" s="185"/>
      <c r="K31"/>
    </row>
    <row r="32" spans="2:12" ht="15.95" customHeight="1" x14ac:dyDescent="0.25">
      <c r="B32" s="184"/>
      <c r="C32" s="184"/>
      <c r="D32" s="95" t="s">
        <v>226</v>
      </c>
      <c r="E32" s="185"/>
      <c r="F32" s="185"/>
      <c r="G32" s="185"/>
      <c r="H32" s="185"/>
      <c r="I32" s="185"/>
      <c r="J32" s="185"/>
      <c r="K32"/>
    </row>
    <row r="33" spans="2:14" ht="27.75" customHeight="1" x14ac:dyDescent="0.25">
      <c r="B33" s="184"/>
      <c r="C33" s="184"/>
      <c r="D33" s="95" t="s">
        <v>227</v>
      </c>
      <c r="E33" s="190" t="s">
        <v>295</v>
      </c>
      <c r="F33" s="190"/>
      <c r="G33" s="190"/>
      <c r="H33" s="190"/>
      <c r="I33" s="190"/>
      <c r="J33" s="190"/>
      <c r="K33"/>
    </row>
    <row r="34" spans="2:14" ht="33.75" customHeight="1" x14ac:dyDescent="0.25">
      <c r="B34" s="184"/>
      <c r="C34" s="184"/>
      <c r="D34" s="94" t="s">
        <v>228</v>
      </c>
      <c r="E34" s="190" t="s">
        <v>296</v>
      </c>
      <c r="F34" s="190"/>
      <c r="G34" s="190"/>
      <c r="H34" s="190"/>
      <c r="I34" s="190"/>
      <c r="J34" s="190"/>
      <c r="K34"/>
    </row>
    <row r="35" spans="2:14" ht="27.75" customHeight="1" x14ac:dyDescent="0.25">
      <c r="B35" s="184"/>
      <c r="C35" s="184"/>
      <c r="D35" s="93">
        <v>0.59027777777777779</v>
      </c>
      <c r="E35" s="190" t="s">
        <v>297</v>
      </c>
      <c r="F35" s="190"/>
      <c r="G35" s="190"/>
      <c r="H35" s="190"/>
      <c r="I35" s="190"/>
      <c r="J35" s="190"/>
      <c r="K35"/>
    </row>
    <row r="36" spans="2:14" ht="15.95" customHeight="1" x14ac:dyDescent="0.25">
      <c r="B36" s="184"/>
      <c r="C36" s="184"/>
      <c r="D36" s="93">
        <v>0.65277777777777779</v>
      </c>
      <c r="E36" s="185"/>
      <c r="F36" s="185"/>
      <c r="G36" s="185"/>
      <c r="H36" s="185"/>
      <c r="I36" s="185"/>
      <c r="J36" s="185"/>
      <c r="K36"/>
    </row>
    <row r="37" spans="2:14" ht="15.95" customHeight="1" x14ac:dyDescent="0.25">
      <c r="B37" s="187"/>
      <c r="C37" s="188"/>
      <c r="D37" s="188"/>
      <c r="E37" s="188"/>
      <c r="F37" s="188"/>
      <c r="G37" s="188"/>
      <c r="H37" s="188"/>
      <c r="I37" s="188"/>
      <c r="J37" s="189"/>
      <c r="K37"/>
    </row>
    <row r="38" spans="2:14" ht="29.25" customHeight="1" x14ac:dyDescent="0.25">
      <c r="B38" s="184">
        <v>45205</v>
      </c>
      <c r="C38" s="184" t="s">
        <v>232</v>
      </c>
      <c r="D38" s="95" t="s">
        <v>258</v>
      </c>
      <c r="E38" s="190" t="s">
        <v>290</v>
      </c>
      <c r="F38" s="190"/>
      <c r="G38" s="190"/>
      <c r="H38" s="190"/>
      <c r="I38" s="190"/>
      <c r="J38" s="190"/>
      <c r="K38"/>
      <c r="N38">
        <v>0</v>
      </c>
    </row>
    <row r="39" spans="2:14" ht="43.5" customHeight="1" x14ac:dyDescent="0.25">
      <c r="B39" s="184"/>
      <c r="C39" s="184"/>
      <c r="D39" s="95" t="s">
        <v>286</v>
      </c>
      <c r="E39" s="190" t="s">
        <v>290</v>
      </c>
      <c r="F39" s="190"/>
      <c r="G39" s="190"/>
      <c r="H39" s="190"/>
      <c r="I39" s="190"/>
      <c r="J39" s="190"/>
      <c r="K39"/>
    </row>
    <row r="40" spans="2:14" ht="33.75" customHeight="1" x14ac:dyDescent="0.25">
      <c r="B40" s="184"/>
      <c r="C40" s="184"/>
      <c r="D40" s="95" t="s">
        <v>287</v>
      </c>
      <c r="E40" s="190" t="s">
        <v>298</v>
      </c>
      <c r="F40" s="190"/>
      <c r="G40" s="190"/>
      <c r="H40" s="190"/>
      <c r="I40" s="190"/>
      <c r="J40" s="190"/>
      <c r="K40"/>
    </row>
    <row r="41" spans="2:14" ht="15.95" customHeight="1" x14ac:dyDescent="0.25">
      <c r="B41" s="184"/>
      <c r="C41" s="184"/>
      <c r="D41" s="93">
        <v>0.52777777777777779</v>
      </c>
      <c r="E41" s="185"/>
      <c r="F41" s="185"/>
      <c r="G41" s="185"/>
      <c r="H41" s="185"/>
      <c r="I41" s="185"/>
      <c r="J41" s="185"/>
      <c r="K41"/>
    </row>
    <row r="42" spans="2:14" ht="15.95" customHeight="1" x14ac:dyDescent="0.25">
      <c r="B42" s="184"/>
      <c r="C42" s="184"/>
      <c r="D42" s="93">
        <v>0.59027777777777779</v>
      </c>
      <c r="E42" s="185"/>
      <c r="F42" s="185"/>
      <c r="G42" s="185"/>
      <c r="H42" s="185"/>
      <c r="I42" s="185"/>
      <c r="J42" s="185"/>
      <c r="K42"/>
    </row>
    <row r="43" spans="2:14" ht="15.95" customHeight="1" x14ac:dyDescent="0.25">
      <c r="B43" s="184"/>
      <c r="C43" s="184"/>
      <c r="D43" s="93">
        <v>0.65277777777777779</v>
      </c>
      <c r="E43" s="185"/>
      <c r="F43" s="185"/>
      <c r="G43" s="185"/>
      <c r="H43" s="185"/>
      <c r="I43" s="185"/>
      <c r="J43" s="185"/>
      <c r="K43"/>
    </row>
    <row r="44" spans="2:14" ht="15.95" customHeight="1" x14ac:dyDescent="0.25">
      <c r="B44" s="187"/>
      <c r="C44" s="188"/>
      <c r="D44" s="188"/>
      <c r="E44" s="188"/>
      <c r="F44" s="188"/>
      <c r="G44" s="188"/>
      <c r="H44" s="188"/>
      <c r="I44" s="188"/>
      <c r="J44" s="189"/>
      <c r="K44"/>
    </row>
    <row r="45" spans="2:14" ht="32.25" customHeight="1" x14ac:dyDescent="0.25">
      <c r="B45" s="184">
        <v>45206</v>
      </c>
      <c r="C45" s="184" t="s">
        <v>233</v>
      </c>
      <c r="D45" s="95" t="s">
        <v>258</v>
      </c>
      <c r="E45" s="190" t="s">
        <v>293</v>
      </c>
      <c r="F45" s="190"/>
      <c r="G45" s="190"/>
      <c r="H45" s="190"/>
      <c r="I45" s="190"/>
      <c r="J45" s="190"/>
      <c r="K45"/>
    </row>
    <row r="46" spans="2:14" ht="33.75" customHeight="1" x14ac:dyDescent="0.25">
      <c r="B46" s="184"/>
      <c r="C46" s="184"/>
      <c r="D46" s="95" t="s">
        <v>286</v>
      </c>
      <c r="E46" s="190" t="s">
        <v>294</v>
      </c>
      <c r="F46" s="190"/>
      <c r="G46" s="190"/>
      <c r="H46" s="190"/>
      <c r="I46" s="190"/>
      <c r="J46" s="190"/>
      <c r="K46"/>
    </row>
    <row r="47" spans="2:14" ht="40.5" customHeight="1" x14ac:dyDescent="0.25">
      <c r="B47" s="184"/>
      <c r="C47" s="184"/>
      <c r="D47" s="95" t="s">
        <v>287</v>
      </c>
      <c r="E47" s="190" t="s">
        <v>293</v>
      </c>
      <c r="F47" s="190"/>
      <c r="G47" s="190"/>
      <c r="H47" s="190"/>
      <c r="I47" s="190"/>
      <c r="J47" s="190"/>
      <c r="K47"/>
    </row>
    <row r="48" spans="2:14" ht="15.95" customHeight="1" x14ac:dyDescent="0.25">
      <c r="B48" s="187"/>
      <c r="C48" s="188"/>
      <c r="D48" s="188"/>
      <c r="E48" s="188"/>
      <c r="F48" s="188"/>
      <c r="G48" s="188"/>
      <c r="H48" s="188"/>
      <c r="I48" s="188"/>
      <c r="J48" s="189"/>
      <c r="K48"/>
    </row>
    <row r="49" spans="2:16" ht="15.95" customHeight="1" x14ac:dyDescent="0.25">
      <c r="B49" s="184">
        <v>45208</v>
      </c>
      <c r="C49" s="184" t="s">
        <v>238</v>
      </c>
      <c r="D49" s="95" t="s">
        <v>258</v>
      </c>
      <c r="E49" s="196"/>
      <c r="F49" s="196"/>
      <c r="G49" s="196"/>
      <c r="H49" s="196"/>
      <c r="I49" s="196"/>
      <c r="J49" s="196"/>
      <c r="L49" s="1"/>
      <c r="M49" s="1"/>
      <c r="N49" s="1"/>
      <c r="O49" s="1"/>
      <c r="P49" s="1"/>
    </row>
    <row r="50" spans="2:16" ht="15.95" customHeight="1" x14ac:dyDescent="0.25">
      <c r="B50" s="184"/>
      <c r="C50" s="184"/>
      <c r="D50" s="95" t="s">
        <v>286</v>
      </c>
      <c r="E50" s="197"/>
      <c r="F50" s="197"/>
      <c r="G50" s="197"/>
      <c r="H50" s="197"/>
      <c r="I50" s="197"/>
      <c r="J50" s="197"/>
      <c r="L50" s="1"/>
      <c r="M50" s="1"/>
      <c r="N50" s="1"/>
      <c r="O50" s="1"/>
      <c r="P50" s="1"/>
    </row>
    <row r="51" spans="2:16" ht="15.95" customHeight="1" x14ac:dyDescent="0.25">
      <c r="B51" s="184"/>
      <c r="C51" s="184"/>
      <c r="D51" s="95" t="s">
        <v>287</v>
      </c>
      <c r="E51" s="197"/>
      <c r="F51" s="197"/>
      <c r="G51" s="197"/>
      <c r="H51" s="197"/>
      <c r="I51" s="197"/>
      <c r="J51" s="197"/>
      <c r="L51" s="1"/>
      <c r="M51" s="1"/>
      <c r="N51" s="1"/>
      <c r="O51" s="1"/>
      <c r="P51" s="1"/>
    </row>
    <row r="52" spans="2:16" ht="15.95" customHeight="1" x14ac:dyDescent="0.25">
      <c r="B52" s="184"/>
      <c r="C52" s="184"/>
      <c r="D52" s="93">
        <v>0.52777777777777779</v>
      </c>
      <c r="E52" s="197"/>
      <c r="F52" s="197"/>
      <c r="G52" s="197"/>
      <c r="H52" s="197"/>
      <c r="I52" s="197"/>
      <c r="J52" s="197"/>
      <c r="L52" s="1"/>
      <c r="M52" s="1"/>
      <c r="N52" s="1"/>
      <c r="O52" s="1"/>
      <c r="P52" s="1"/>
    </row>
    <row r="53" spans="2:16" ht="15.95" customHeight="1" x14ac:dyDescent="0.25">
      <c r="B53" s="184"/>
      <c r="C53" s="184"/>
      <c r="D53" s="93">
        <v>0.59027777777777779</v>
      </c>
      <c r="E53" s="197"/>
      <c r="F53" s="197"/>
      <c r="G53" s="197"/>
      <c r="H53" s="197"/>
      <c r="I53" s="197"/>
      <c r="J53" s="197"/>
      <c r="L53" s="1"/>
      <c r="M53" s="1"/>
      <c r="N53" s="1"/>
      <c r="O53" s="1"/>
      <c r="P53" s="1"/>
    </row>
    <row r="54" spans="2:16" ht="15.95" customHeight="1" x14ac:dyDescent="0.25">
      <c r="B54" s="184"/>
      <c r="C54" s="184"/>
      <c r="D54" s="93">
        <v>0.65277777777777779</v>
      </c>
      <c r="E54" s="197"/>
      <c r="F54" s="197"/>
      <c r="G54" s="197"/>
      <c r="H54" s="197"/>
      <c r="I54" s="197"/>
      <c r="J54" s="197"/>
      <c r="L54" s="1"/>
      <c r="M54" s="1"/>
      <c r="N54" s="1"/>
      <c r="O54" s="1"/>
      <c r="P54" s="1"/>
    </row>
    <row r="55" spans="2:16" ht="15.95" customHeight="1" x14ac:dyDescent="0.25">
      <c r="B55" s="187"/>
      <c r="C55" s="188"/>
      <c r="D55" s="188"/>
      <c r="E55" s="188"/>
      <c r="F55" s="188"/>
      <c r="G55" s="188"/>
      <c r="H55" s="188"/>
      <c r="I55" s="188"/>
      <c r="J55" s="189"/>
      <c r="L55" s="1"/>
      <c r="M55" s="1"/>
      <c r="N55" s="1"/>
      <c r="O55" s="1"/>
      <c r="P55" s="1"/>
    </row>
    <row r="56" spans="2:16" ht="34.5" customHeight="1" x14ac:dyDescent="0.25">
      <c r="B56" s="184">
        <v>45209</v>
      </c>
      <c r="C56" s="184" t="s">
        <v>229</v>
      </c>
      <c r="D56" s="95" t="s">
        <v>258</v>
      </c>
      <c r="E56" s="190" t="s">
        <v>292</v>
      </c>
      <c r="F56" s="190"/>
      <c r="G56" s="190"/>
      <c r="H56" s="190"/>
      <c r="I56" s="190"/>
      <c r="J56" s="190"/>
      <c r="L56" s="1"/>
      <c r="M56" s="1"/>
      <c r="N56" s="1"/>
      <c r="O56" s="1"/>
      <c r="P56" s="1"/>
    </row>
    <row r="57" spans="2:16" ht="39" customHeight="1" x14ac:dyDescent="0.25">
      <c r="B57" s="184"/>
      <c r="C57" s="184"/>
      <c r="D57" s="95" t="s">
        <v>286</v>
      </c>
      <c r="E57" s="190" t="s">
        <v>292</v>
      </c>
      <c r="F57" s="190"/>
      <c r="G57" s="190"/>
      <c r="H57" s="190"/>
      <c r="I57" s="190"/>
      <c r="J57" s="190"/>
      <c r="L57" s="1"/>
      <c r="M57" s="1"/>
      <c r="N57" s="1"/>
      <c r="O57" s="1"/>
      <c r="P57" s="1"/>
    </row>
    <row r="58" spans="2:16" ht="15.95" customHeight="1" x14ac:dyDescent="0.25">
      <c r="B58" s="184"/>
      <c r="C58" s="184"/>
      <c r="D58" s="95" t="s">
        <v>287</v>
      </c>
      <c r="E58" s="197"/>
      <c r="F58" s="197"/>
      <c r="G58" s="197"/>
      <c r="H58" s="197"/>
      <c r="I58" s="197"/>
      <c r="J58" s="197"/>
      <c r="L58" s="1"/>
      <c r="M58" s="1"/>
      <c r="N58" s="1"/>
      <c r="O58" s="1"/>
      <c r="P58" s="1"/>
    </row>
    <row r="59" spans="2:16" ht="15.95" customHeight="1" x14ac:dyDescent="0.25">
      <c r="B59" s="184"/>
      <c r="C59" s="184"/>
      <c r="D59" s="93">
        <v>0.52777777777777779</v>
      </c>
      <c r="E59" s="197"/>
      <c r="F59" s="197"/>
      <c r="G59" s="197"/>
      <c r="H59" s="197"/>
      <c r="I59" s="197"/>
      <c r="J59" s="197"/>
      <c r="L59" s="1"/>
      <c r="M59" s="1"/>
      <c r="N59" s="1"/>
      <c r="O59" s="1"/>
      <c r="P59" s="1"/>
    </row>
    <row r="60" spans="2:16" ht="15.95" customHeight="1" x14ac:dyDescent="0.25">
      <c r="B60" s="184"/>
      <c r="C60" s="184"/>
      <c r="D60" s="93">
        <v>0.59027777777777779</v>
      </c>
      <c r="E60" s="197"/>
      <c r="F60" s="197"/>
      <c r="G60" s="197"/>
      <c r="H60" s="197"/>
      <c r="I60" s="197"/>
      <c r="J60" s="197"/>
      <c r="L60" s="1"/>
      <c r="M60" s="1"/>
      <c r="N60" s="1"/>
      <c r="O60" s="1"/>
      <c r="P60" s="1"/>
    </row>
    <row r="61" spans="2:16" ht="15.95" customHeight="1" x14ac:dyDescent="0.25">
      <c r="B61" s="184"/>
      <c r="C61" s="184"/>
      <c r="D61" s="93">
        <v>0.65277777777777779</v>
      </c>
      <c r="E61" s="197"/>
      <c r="F61" s="197"/>
      <c r="G61" s="197"/>
      <c r="H61" s="197"/>
      <c r="I61" s="197"/>
      <c r="J61" s="197"/>
      <c r="L61" s="1"/>
      <c r="M61" s="1"/>
      <c r="N61" s="1"/>
      <c r="O61" s="1"/>
      <c r="P61" s="1"/>
    </row>
    <row r="62" spans="2:16" ht="15.95" customHeight="1" x14ac:dyDescent="0.25">
      <c r="B62" s="187"/>
      <c r="C62" s="188"/>
      <c r="D62" s="188"/>
      <c r="E62" s="188"/>
      <c r="F62" s="188"/>
      <c r="G62" s="188"/>
      <c r="H62" s="188"/>
      <c r="I62" s="188"/>
      <c r="J62" s="189"/>
      <c r="L62" s="1"/>
      <c r="M62" s="1"/>
      <c r="N62" s="1"/>
      <c r="O62" s="1"/>
      <c r="P62" s="1"/>
    </row>
    <row r="63" spans="2:16" ht="15.95" customHeight="1" x14ac:dyDescent="0.25">
      <c r="B63" s="184">
        <v>45210</v>
      </c>
      <c r="C63" s="184" t="s">
        <v>230</v>
      </c>
      <c r="D63" s="95" t="s">
        <v>258</v>
      </c>
      <c r="E63" s="185"/>
      <c r="F63" s="185"/>
      <c r="G63" s="185"/>
      <c r="H63" s="185"/>
      <c r="I63" s="185"/>
      <c r="J63" s="185"/>
      <c r="L63" s="1"/>
      <c r="M63" s="1"/>
      <c r="N63" s="1"/>
      <c r="O63" s="1"/>
      <c r="P63" s="1"/>
    </row>
    <row r="64" spans="2:16" ht="15.95" customHeight="1" x14ac:dyDescent="0.25">
      <c r="B64" s="184"/>
      <c r="C64" s="184"/>
      <c r="D64" s="95" t="s">
        <v>286</v>
      </c>
      <c r="E64" s="186"/>
      <c r="F64" s="186"/>
      <c r="G64" s="186"/>
      <c r="H64" s="186"/>
      <c r="I64" s="186"/>
      <c r="J64" s="186"/>
      <c r="L64" s="1"/>
      <c r="M64" s="1"/>
      <c r="N64" s="1"/>
      <c r="O64" s="1"/>
      <c r="P64" s="1"/>
    </row>
    <row r="65" spans="2:16" ht="15.95" customHeight="1" x14ac:dyDescent="0.25">
      <c r="B65" s="184"/>
      <c r="C65" s="184"/>
      <c r="D65" s="95" t="s">
        <v>287</v>
      </c>
      <c r="E65" s="185"/>
      <c r="F65" s="185"/>
      <c r="G65" s="185"/>
      <c r="H65" s="185"/>
      <c r="I65" s="185"/>
      <c r="J65" s="185"/>
      <c r="L65" s="1"/>
      <c r="M65" s="1"/>
      <c r="N65" s="1"/>
      <c r="O65" s="1"/>
      <c r="P65" s="1"/>
    </row>
    <row r="66" spans="2:16" ht="15.95" customHeight="1" x14ac:dyDescent="0.25">
      <c r="B66" s="184"/>
      <c r="C66" s="184"/>
      <c r="D66" s="93">
        <v>0.52777777777777779</v>
      </c>
      <c r="E66" s="186"/>
      <c r="F66" s="186"/>
      <c r="G66" s="186"/>
      <c r="H66" s="186"/>
      <c r="I66" s="186"/>
      <c r="J66" s="186"/>
      <c r="L66" s="1"/>
      <c r="M66" s="1"/>
      <c r="N66" s="1"/>
      <c r="O66" s="1"/>
      <c r="P66" s="1"/>
    </row>
    <row r="67" spans="2:16" ht="15.95" customHeight="1" x14ac:dyDescent="0.25">
      <c r="B67" s="184"/>
      <c r="C67" s="184"/>
      <c r="D67" s="93">
        <v>0.59027777777777779</v>
      </c>
      <c r="E67" s="185"/>
      <c r="F67" s="185"/>
      <c r="G67" s="185"/>
      <c r="H67" s="185"/>
      <c r="I67" s="185"/>
      <c r="J67" s="185"/>
      <c r="L67" s="1"/>
      <c r="M67" s="1"/>
      <c r="N67" s="1"/>
      <c r="O67" s="1"/>
      <c r="P67" s="1"/>
    </row>
    <row r="68" spans="2:16" ht="15.95" customHeight="1" x14ac:dyDescent="0.25">
      <c r="B68" s="184"/>
      <c r="C68" s="184"/>
      <c r="D68" s="93">
        <v>0.65277777777777779</v>
      </c>
      <c r="E68" s="186"/>
      <c r="F68" s="186"/>
      <c r="G68" s="186"/>
      <c r="H68" s="186"/>
      <c r="I68" s="186"/>
      <c r="J68" s="186"/>
      <c r="L68" s="1"/>
      <c r="M68" s="1"/>
      <c r="N68" s="1"/>
      <c r="O68" s="1"/>
      <c r="P68" s="1"/>
    </row>
    <row r="69" spans="2:16" ht="15.95" customHeight="1" x14ac:dyDescent="0.25">
      <c r="B69" s="187"/>
      <c r="C69" s="188"/>
      <c r="D69" s="188"/>
      <c r="E69" s="188"/>
      <c r="F69" s="188"/>
      <c r="G69" s="188"/>
      <c r="H69" s="188"/>
      <c r="I69" s="188"/>
      <c r="J69" s="189"/>
      <c r="L69" s="1"/>
      <c r="M69" s="1"/>
      <c r="N69" s="1"/>
      <c r="O69" s="1"/>
      <c r="P69" s="1"/>
    </row>
    <row r="70" spans="2:16" ht="15.95" customHeight="1" x14ac:dyDescent="0.25">
      <c r="B70" s="184">
        <v>45211</v>
      </c>
      <c r="C70" s="184" t="s">
        <v>231</v>
      </c>
      <c r="D70" s="95" t="s">
        <v>258</v>
      </c>
      <c r="E70" s="185"/>
      <c r="F70" s="185"/>
      <c r="G70" s="185"/>
      <c r="H70" s="185"/>
      <c r="I70" s="185"/>
      <c r="J70" s="185"/>
      <c r="L70" s="1"/>
      <c r="M70" s="1"/>
      <c r="N70" s="1"/>
      <c r="O70" s="1"/>
      <c r="P70" s="1"/>
    </row>
    <row r="71" spans="2:16" ht="15.95" customHeight="1" x14ac:dyDescent="0.25">
      <c r="B71" s="184"/>
      <c r="C71" s="184"/>
      <c r="D71" s="95" t="s">
        <v>286</v>
      </c>
      <c r="E71" s="186"/>
      <c r="F71" s="186"/>
      <c r="G71" s="186"/>
      <c r="H71" s="186"/>
      <c r="I71" s="186"/>
      <c r="J71" s="186"/>
      <c r="L71" s="1"/>
      <c r="M71" s="1"/>
      <c r="N71" s="1"/>
      <c r="O71" s="1"/>
      <c r="P71" s="1"/>
    </row>
    <row r="72" spans="2:16" ht="15.95" customHeight="1" x14ac:dyDescent="0.25">
      <c r="B72" s="184"/>
      <c r="C72" s="184"/>
      <c r="D72" s="95" t="s">
        <v>287</v>
      </c>
      <c r="E72" s="185"/>
      <c r="F72" s="185"/>
      <c r="G72" s="185"/>
      <c r="H72" s="185"/>
      <c r="I72" s="185"/>
      <c r="J72" s="185"/>
      <c r="L72" s="1"/>
      <c r="M72" s="1"/>
      <c r="N72" s="1"/>
      <c r="O72" s="1"/>
      <c r="P72" s="1"/>
    </row>
    <row r="73" spans="2:16" ht="15.95" customHeight="1" x14ac:dyDescent="0.25">
      <c r="B73" s="184"/>
      <c r="C73" s="184"/>
      <c r="D73" s="93">
        <v>0.52777777777777779</v>
      </c>
      <c r="E73" s="186"/>
      <c r="F73" s="186"/>
      <c r="G73" s="186"/>
      <c r="H73" s="186"/>
      <c r="I73" s="186"/>
      <c r="J73" s="186"/>
      <c r="L73" s="1"/>
      <c r="M73" s="1"/>
      <c r="N73" s="1"/>
      <c r="O73" s="1"/>
      <c r="P73" s="1"/>
    </row>
    <row r="74" spans="2:16" ht="15.95" customHeight="1" x14ac:dyDescent="0.25">
      <c r="B74" s="184"/>
      <c r="C74" s="184"/>
      <c r="D74" s="93">
        <v>0.59027777777777779</v>
      </c>
      <c r="E74" s="185"/>
      <c r="F74" s="185"/>
      <c r="G74" s="185"/>
      <c r="H74" s="185"/>
      <c r="I74" s="185"/>
      <c r="J74" s="185"/>
      <c r="L74" s="1"/>
      <c r="M74" s="1"/>
      <c r="N74" s="1"/>
      <c r="O74" s="1"/>
      <c r="P74" s="1"/>
    </row>
    <row r="75" spans="2:16" ht="15.95" customHeight="1" x14ac:dyDescent="0.25">
      <c r="B75" s="184"/>
      <c r="C75" s="184"/>
      <c r="D75" s="93">
        <v>0.65277777777777779</v>
      </c>
      <c r="E75" s="186"/>
      <c r="F75" s="186"/>
      <c r="G75" s="186"/>
      <c r="H75" s="186"/>
      <c r="I75" s="186"/>
      <c r="J75" s="186"/>
      <c r="L75" s="1"/>
      <c r="M75" s="1"/>
      <c r="N75" s="1"/>
      <c r="O75" s="1"/>
      <c r="P75" s="1"/>
    </row>
    <row r="76" spans="2:16" ht="15.95" customHeight="1" x14ac:dyDescent="0.25">
      <c r="B76" s="187"/>
      <c r="C76" s="188"/>
      <c r="D76" s="188"/>
      <c r="E76" s="188"/>
      <c r="F76" s="188"/>
      <c r="G76" s="188"/>
      <c r="H76" s="188"/>
      <c r="I76" s="188"/>
      <c r="J76" s="189"/>
      <c r="L76" s="1"/>
      <c r="M76" s="1"/>
      <c r="N76" s="1"/>
      <c r="O76" s="1"/>
      <c r="P76" s="1"/>
    </row>
    <row r="77" spans="2:16" ht="15.95" customHeight="1" x14ac:dyDescent="0.25">
      <c r="B77" s="184">
        <v>45212</v>
      </c>
      <c r="C77" s="184" t="s">
        <v>232</v>
      </c>
      <c r="D77" s="95" t="s">
        <v>258</v>
      </c>
      <c r="E77" s="185"/>
      <c r="F77" s="185"/>
      <c r="G77" s="185"/>
      <c r="H77" s="185"/>
      <c r="I77" s="185"/>
      <c r="J77" s="185"/>
      <c r="L77" s="1"/>
      <c r="M77" s="1"/>
      <c r="N77" s="1"/>
      <c r="O77" s="1"/>
      <c r="P77" s="1"/>
    </row>
    <row r="78" spans="2:16" ht="15.95" customHeight="1" x14ac:dyDescent="0.25">
      <c r="B78" s="184"/>
      <c r="C78" s="184"/>
      <c r="D78" s="95" t="s">
        <v>286</v>
      </c>
      <c r="E78" s="186"/>
      <c r="F78" s="186"/>
      <c r="G78" s="186"/>
      <c r="H78" s="186"/>
      <c r="I78" s="186"/>
      <c r="J78" s="186"/>
      <c r="L78" s="1"/>
      <c r="M78" s="1"/>
      <c r="N78" s="1"/>
      <c r="O78" s="1"/>
      <c r="P78" s="1"/>
    </row>
    <row r="79" spans="2:16" ht="15.95" customHeight="1" x14ac:dyDescent="0.25">
      <c r="B79" s="184"/>
      <c r="C79" s="184"/>
      <c r="D79" s="95" t="s">
        <v>287</v>
      </c>
      <c r="E79" s="185"/>
      <c r="F79" s="185"/>
      <c r="G79" s="185"/>
      <c r="H79" s="185"/>
      <c r="I79" s="185"/>
      <c r="J79" s="185"/>
      <c r="L79" s="1"/>
      <c r="M79" s="1"/>
      <c r="N79" s="1"/>
      <c r="O79" s="1"/>
      <c r="P79" s="1"/>
    </row>
    <row r="80" spans="2:16" ht="15.95" customHeight="1" x14ac:dyDescent="0.25">
      <c r="B80" s="184"/>
      <c r="C80" s="184"/>
      <c r="D80" s="93">
        <v>0.52777777777777779</v>
      </c>
      <c r="E80" s="186"/>
      <c r="F80" s="186"/>
      <c r="G80" s="186"/>
      <c r="H80" s="186"/>
      <c r="I80" s="186"/>
      <c r="J80" s="186"/>
      <c r="L80" s="1"/>
      <c r="M80" s="1"/>
      <c r="N80" s="1"/>
      <c r="O80" s="1"/>
      <c r="P80" s="1"/>
    </row>
    <row r="81" spans="2:17" ht="15.95" customHeight="1" x14ac:dyDescent="0.25">
      <c r="B81" s="184"/>
      <c r="C81" s="184"/>
      <c r="D81" s="93">
        <v>0.59027777777777779</v>
      </c>
      <c r="E81" s="185"/>
      <c r="F81" s="185"/>
      <c r="G81" s="185"/>
      <c r="H81" s="185"/>
      <c r="I81" s="185"/>
      <c r="J81" s="185"/>
      <c r="L81" s="1"/>
      <c r="M81" s="1"/>
      <c r="N81" s="1"/>
      <c r="O81" s="1"/>
      <c r="P81" s="1"/>
    </row>
    <row r="82" spans="2:17" ht="15.95" customHeight="1" x14ac:dyDescent="0.25">
      <c r="B82" s="184"/>
      <c r="C82" s="184"/>
      <c r="D82" s="93">
        <v>0.65277777777777779</v>
      </c>
      <c r="E82" s="186"/>
      <c r="F82" s="186"/>
      <c r="G82" s="186"/>
      <c r="H82" s="186"/>
      <c r="I82" s="186"/>
      <c r="J82" s="186"/>
      <c r="L82" s="1"/>
      <c r="M82" s="1"/>
      <c r="N82" s="1"/>
      <c r="O82" s="1"/>
      <c r="P82" s="1"/>
    </row>
    <row r="83" spans="2:17" ht="15.95" customHeight="1" x14ac:dyDescent="0.25">
      <c r="B83" s="74"/>
      <c r="C83" s="75"/>
      <c r="D83" s="76"/>
      <c r="E83" s="77"/>
      <c r="F83" s="77"/>
      <c r="G83" s="77"/>
      <c r="H83" s="77"/>
      <c r="I83" s="77"/>
      <c r="J83" s="77"/>
      <c r="L83" s="1"/>
      <c r="M83" s="1"/>
      <c r="N83" s="1"/>
      <c r="O83" s="1"/>
      <c r="P83" s="1"/>
    </row>
    <row r="84" spans="2:17" ht="15.75" x14ac:dyDescent="0.25">
      <c r="B84" s="89"/>
      <c r="C84" s="89"/>
      <c r="D84" s="89"/>
      <c r="E84" s="89"/>
      <c r="F84" s="89"/>
      <c r="G84" s="89"/>
      <c r="H84" s="89"/>
      <c r="I84" s="89"/>
      <c r="J84" s="89"/>
      <c r="L84" s="1"/>
      <c r="M84" s="1"/>
      <c r="N84" s="1"/>
      <c r="O84" s="1"/>
      <c r="P84" s="1"/>
    </row>
    <row r="85" spans="2:17" x14ac:dyDescent="0.35">
      <c r="B85" s="78"/>
      <c r="C85" s="78"/>
      <c r="D85" s="241" t="s">
        <v>234</v>
      </c>
      <c r="E85" s="241"/>
      <c r="F85" s="241"/>
      <c r="G85" s="241"/>
      <c r="H85" s="241"/>
      <c r="I85" s="241"/>
      <c r="J85" s="241"/>
      <c r="L85" s="1"/>
      <c r="M85" s="1"/>
      <c r="N85" s="1"/>
      <c r="O85" s="1"/>
      <c r="P85" s="1"/>
    </row>
    <row r="86" spans="2:17" x14ac:dyDescent="0.35">
      <c r="B86" s="78"/>
      <c r="C86" s="78"/>
      <c r="D86" s="79"/>
      <c r="E86" s="1"/>
      <c r="F86" s="1"/>
      <c r="G86" s="1"/>
      <c r="H86" s="1"/>
      <c r="I86" s="1"/>
      <c r="J86" s="1"/>
      <c r="L86" s="1"/>
      <c r="M86" s="1"/>
      <c r="N86" s="1"/>
      <c r="O86" s="1"/>
      <c r="P86" s="1"/>
    </row>
    <row r="87" spans="2:17" ht="15" x14ac:dyDescent="0.25">
      <c r="B87" s="198" t="s">
        <v>235</v>
      </c>
      <c r="C87" s="198"/>
      <c r="D87" s="198"/>
      <c r="E87" s="198"/>
      <c r="F87" s="198"/>
      <c r="G87" s="198"/>
      <c r="H87" s="198"/>
      <c r="I87" s="198"/>
      <c r="J87" s="198"/>
    </row>
    <row r="88" spans="2:17" ht="15" x14ac:dyDescent="0.25">
      <c r="B88" s="198"/>
      <c r="C88" s="198"/>
      <c r="D88" s="198"/>
      <c r="E88" s="198"/>
      <c r="F88" s="198"/>
      <c r="G88" s="198"/>
      <c r="H88" s="198"/>
      <c r="I88" s="198"/>
      <c r="J88" s="198"/>
    </row>
    <row r="89" spans="2:17" ht="15" x14ac:dyDescent="0.25">
      <c r="B89" s="198"/>
      <c r="C89" s="198"/>
      <c r="D89" s="198"/>
      <c r="E89" s="198"/>
      <c r="F89" s="198"/>
      <c r="G89" s="198"/>
      <c r="H89" s="198"/>
      <c r="I89" s="198"/>
      <c r="J89" s="198"/>
    </row>
    <row r="90" spans="2:17" ht="15" x14ac:dyDescent="0.25">
      <c r="B90" s="198"/>
      <c r="C90" s="198"/>
      <c r="D90" s="198"/>
      <c r="E90" s="198"/>
      <c r="F90" s="198"/>
      <c r="G90" s="198"/>
      <c r="H90" s="198"/>
      <c r="I90" s="198"/>
      <c r="J90" s="198"/>
    </row>
    <row r="91" spans="2:17" ht="70.5" customHeight="1" x14ac:dyDescent="0.25">
      <c r="B91" s="198"/>
      <c r="C91" s="198"/>
      <c r="D91" s="198"/>
      <c r="E91" s="198"/>
      <c r="F91" s="198"/>
      <c r="G91" s="198"/>
      <c r="H91" s="198"/>
      <c r="I91" s="198"/>
      <c r="J91" s="198"/>
    </row>
    <row r="92" spans="2:17" ht="15" x14ac:dyDescent="0.25">
      <c r="B92" s="199" t="s">
        <v>236</v>
      </c>
      <c r="C92" s="199"/>
      <c r="D92" s="199"/>
      <c r="E92" s="199"/>
      <c r="F92" s="199"/>
      <c r="G92" s="199"/>
      <c r="H92" s="199"/>
      <c r="I92" s="199"/>
      <c r="J92" s="199"/>
    </row>
    <row r="93" spans="2:17" ht="15" x14ac:dyDescent="0.25">
      <c r="B93" s="199"/>
      <c r="C93" s="199"/>
      <c r="D93" s="199"/>
      <c r="E93" s="199"/>
      <c r="F93" s="199"/>
      <c r="G93" s="199"/>
      <c r="H93" s="199"/>
      <c r="I93" s="199"/>
      <c r="J93" s="199"/>
    </row>
    <row r="94" spans="2:17" ht="86.25" customHeight="1" x14ac:dyDescent="0.25">
      <c r="B94" s="200"/>
      <c r="C94" s="200"/>
      <c r="D94" s="200"/>
      <c r="E94" s="200"/>
      <c r="F94" s="200"/>
      <c r="G94" s="200"/>
      <c r="H94" s="200"/>
      <c r="I94" s="200"/>
      <c r="J94" s="200"/>
    </row>
    <row r="95" spans="2:17" ht="15" x14ac:dyDescent="0.25">
      <c r="B95" s="201" t="s">
        <v>224</v>
      </c>
      <c r="C95" s="202"/>
      <c r="D95" s="205" t="s">
        <v>1</v>
      </c>
      <c r="E95" s="207" t="s">
        <v>225</v>
      </c>
      <c r="F95" s="208"/>
      <c r="G95" s="208"/>
      <c r="H95" s="208"/>
      <c r="I95" s="208"/>
      <c r="J95" s="209"/>
      <c r="L95" s="80">
        <v>44921</v>
      </c>
      <c r="M95" s="81" t="s">
        <v>237</v>
      </c>
      <c r="N95" s="81"/>
      <c r="O95" s="81"/>
      <c r="P95" s="81"/>
      <c r="Q95" s="81"/>
    </row>
    <row r="96" spans="2:17" ht="15" x14ac:dyDescent="0.25">
      <c r="B96" s="203"/>
      <c r="C96" s="204"/>
      <c r="D96" s="206"/>
      <c r="E96" s="210"/>
      <c r="F96" s="211"/>
      <c r="G96" s="211"/>
      <c r="H96" s="211"/>
      <c r="I96" s="211"/>
      <c r="J96" s="212"/>
      <c r="L96" s="80"/>
      <c r="M96" s="81"/>
      <c r="N96" s="82"/>
      <c r="O96" s="82"/>
      <c r="P96" s="82"/>
      <c r="Q96" s="82"/>
    </row>
    <row r="97" spans="2:13" ht="15" x14ac:dyDescent="0.25">
      <c r="B97" s="213">
        <v>44921</v>
      </c>
      <c r="C97" s="184" t="s">
        <v>302</v>
      </c>
      <c r="D97" s="216" t="s">
        <v>239</v>
      </c>
      <c r="E97" s="218" t="s">
        <v>240</v>
      </c>
      <c r="F97" s="219"/>
      <c r="G97" s="219"/>
      <c r="H97" s="219"/>
      <c r="I97" s="219"/>
      <c r="J97" s="220"/>
      <c r="L97" s="80">
        <v>44922</v>
      </c>
      <c r="M97" s="81" t="s">
        <v>241</v>
      </c>
    </row>
    <row r="98" spans="2:13" ht="15" x14ac:dyDescent="0.25">
      <c r="B98" s="214"/>
      <c r="C98" s="184"/>
      <c r="D98" s="217"/>
      <c r="E98" s="221"/>
      <c r="F98" s="222"/>
      <c r="G98" s="222"/>
      <c r="H98" s="222"/>
      <c r="I98" s="222"/>
      <c r="J98" s="223"/>
      <c r="L98" s="80"/>
      <c r="M98" s="81"/>
    </row>
    <row r="99" spans="2:13" ht="15" x14ac:dyDescent="0.25">
      <c r="B99" s="214"/>
      <c r="C99" s="184"/>
      <c r="D99" s="216" t="s">
        <v>242</v>
      </c>
      <c r="E99" s="218" t="s">
        <v>243</v>
      </c>
      <c r="F99" s="219"/>
      <c r="G99" s="219"/>
      <c r="H99" s="219"/>
      <c r="I99" s="219"/>
      <c r="J99" s="220"/>
      <c r="L99" s="80"/>
      <c r="M99" s="81"/>
    </row>
    <row r="100" spans="2:13" ht="15" x14ac:dyDescent="0.25">
      <c r="B100" s="214"/>
      <c r="C100" s="184"/>
      <c r="D100" s="217"/>
      <c r="E100" s="221"/>
      <c r="F100" s="222"/>
      <c r="G100" s="222"/>
      <c r="H100" s="222"/>
      <c r="I100" s="222"/>
      <c r="J100" s="223"/>
      <c r="L100" s="80">
        <v>44923</v>
      </c>
      <c r="M100" s="81" t="s">
        <v>244</v>
      </c>
    </row>
    <row r="101" spans="2:13" ht="15" x14ac:dyDescent="0.25">
      <c r="B101" s="214"/>
      <c r="C101" s="184"/>
      <c r="D101" s="224" t="s">
        <v>228</v>
      </c>
      <c r="E101" s="218" t="s">
        <v>245</v>
      </c>
      <c r="F101" s="219"/>
      <c r="G101" s="219"/>
      <c r="H101" s="219"/>
      <c r="I101" s="219"/>
      <c r="J101" s="220"/>
      <c r="L101" s="80"/>
      <c r="M101" s="81"/>
    </row>
    <row r="102" spans="2:13" ht="15" x14ac:dyDescent="0.25">
      <c r="B102" s="214"/>
      <c r="C102" s="184"/>
      <c r="D102" s="225"/>
      <c r="E102" s="221"/>
      <c r="F102" s="222"/>
      <c r="G102" s="222"/>
      <c r="H102" s="222"/>
      <c r="I102" s="222"/>
      <c r="J102" s="223"/>
      <c r="L102" s="80">
        <v>44924</v>
      </c>
      <c r="M102" s="81" t="s">
        <v>246</v>
      </c>
    </row>
    <row r="103" spans="2:13" ht="15" x14ac:dyDescent="0.25">
      <c r="B103" s="214"/>
      <c r="C103" s="184"/>
      <c r="D103" s="226">
        <v>0.61111111111111105</v>
      </c>
      <c r="E103" s="218"/>
      <c r="F103" s="219"/>
      <c r="G103" s="219"/>
      <c r="H103" s="219"/>
      <c r="I103" s="219"/>
      <c r="J103" s="220"/>
      <c r="L103" s="80"/>
      <c r="M103" s="81"/>
    </row>
    <row r="104" spans="2:13" ht="15" x14ac:dyDescent="0.25">
      <c r="B104" s="215"/>
      <c r="C104" s="184"/>
      <c r="D104" s="227"/>
      <c r="E104" s="221"/>
      <c r="F104" s="222"/>
      <c r="G104" s="222"/>
      <c r="H104" s="222"/>
      <c r="I104" s="222"/>
      <c r="J104" s="223"/>
      <c r="L104" s="80"/>
      <c r="M104" s="81"/>
    </row>
    <row r="105" spans="2:13" ht="15" x14ac:dyDescent="0.25">
      <c r="B105" s="74"/>
      <c r="C105" s="75"/>
      <c r="D105" s="76"/>
      <c r="E105" s="83"/>
      <c r="F105" s="83"/>
      <c r="G105" s="83"/>
      <c r="H105" s="83"/>
      <c r="I105" s="83"/>
      <c r="J105" s="83"/>
      <c r="L105" s="80">
        <v>44925</v>
      </c>
      <c r="M105" s="81" t="s">
        <v>247</v>
      </c>
    </row>
    <row r="106" spans="2:13" ht="15" x14ac:dyDescent="0.25">
      <c r="B106" s="213">
        <v>44922</v>
      </c>
      <c r="C106" s="184" t="s">
        <v>248</v>
      </c>
      <c r="D106" s="216" t="s">
        <v>239</v>
      </c>
      <c r="E106" s="218" t="s">
        <v>249</v>
      </c>
      <c r="F106" s="219"/>
      <c r="G106" s="219"/>
      <c r="H106" s="219"/>
      <c r="I106" s="219"/>
      <c r="J106" s="220"/>
      <c r="L106" s="80">
        <v>44926</v>
      </c>
      <c r="M106" s="81" t="s">
        <v>250</v>
      </c>
    </row>
    <row r="107" spans="2:13" ht="15" x14ac:dyDescent="0.25">
      <c r="B107" s="214"/>
      <c r="C107" s="184"/>
      <c r="D107" s="217"/>
      <c r="E107" s="221"/>
      <c r="F107" s="222"/>
      <c r="G107" s="222"/>
      <c r="H107" s="222"/>
      <c r="I107" s="222"/>
      <c r="J107" s="223"/>
      <c r="L107" s="80"/>
      <c r="M107" s="81"/>
    </row>
    <row r="108" spans="2:13" ht="15" x14ac:dyDescent="0.25">
      <c r="B108" s="214"/>
      <c r="C108" s="184"/>
      <c r="D108" s="216" t="s">
        <v>242</v>
      </c>
      <c r="E108" s="218" t="s">
        <v>243</v>
      </c>
      <c r="F108" s="219"/>
      <c r="G108" s="219"/>
      <c r="H108" s="219"/>
      <c r="I108" s="219"/>
      <c r="J108" s="220"/>
      <c r="L108" s="80"/>
      <c r="M108" s="81"/>
    </row>
    <row r="109" spans="2:13" ht="15" x14ac:dyDescent="0.25">
      <c r="B109" s="214"/>
      <c r="C109" s="184"/>
      <c r="D109" s="217"/>
      <c r="E109" s="221"/>
      <c r="F109" s="222"/>
      <c r="G109" s="222"/>
      <c r="H109" s="222"/>
      <c r="I109" s="222"/>
      <c r="J109" s="223"/>
      <c r="L109" s="80"/>
      <c r="M109" s="81"/>
    </row>
    <row r="110" spans="2:13" ht="15" x14ac:dyDescent="0.25">
      <c r="B110" s="214"/>
      <c r="C110" s="184"/>
      <c r="D110" s="224" t="s">
        <v>228</v>
      </c>
      <c r="E110" s="218" t="s">
        <v>251</v>
      </c>
      <c r="F110" s="219"/>
      <c r="G110" s="219"/>
      <c r="H110" s="219"/>
      <c r="I110" s="219"/>
      <c r="J110" s="220"/>
      <c r="L110" s="80"/>
      <c r="M110" s="81"/>
    </row>
    <row r="111" spans="2:13" ht="15" x14ac:dyDescent="0.25">
      <c r="B111" s="214"/>
      <c r="C111" s="184"/>
      <c r="D111" s="225"/>
      <c r="E111" s="221"/>
      <c r="F111" s="222"/>
      <c r="G111" s="222"/>
      <c r="H111" s="222"/>
      <c r="I111" s="222"/>
      <c r="J111" s="223"/>
      <c r="L111" s="84">
        <v>44927</v>
      </c>
      <c r="M111" s="85" t="s">
        <v>252</v>
      </c>
    </row>
    <row r="112" spans="2:13" ht="15" x14ac:dyDescent="0.25">
      <c r="B112" s="214"/>
      <c r="C112" s="184"/>
      <c r="D112" s="226">
        <v>0.61111111111111105</v>
      </c>
      <c r="E112" s="218" t="s">
        <v>251</v>
      </c>
      <c r="F112" s="219"/>
      <c r="G112" s="219"/>
      <c r="H112" s="219"/>
      <c r="I112" s="219"/>
      <c r="J112" s="220"/>
      <c r="L112" s="84">
        <v>44928</v>
      </c>
      <c r="M112" s="85" t="s">
        <v>237</v>
      </c>
    </row>
    <row r="113" spans="2:13" ht="15" x14ac:dyDescent="0.25">
      <c r="B113" s="215"/>
      <c r="C113" s="184"/>
      <c r="D113" s="227"/>
      <c r="E113" s="221"/>
      <c r="F113" s="222"/>
      <c r="G113" s="222"/>
      <c r="H113" s="222"/>
      <c r="I113" s="222"/>
      <c r="J113" s="223"/>
      <c r="L113" s="80">
        <v>44929</v>
      </c>
      <c r="M113" s="81" t="s">
        <v>241</v>
      </c>
    </row>
    <row r="114" spans="2:13" ht="15" x14ac:dyDescent="0.25">
      <c r="B114" s="74"/>
      <c r="C114" s="75"/>
      <c r="D114" s="76"/>
      <c r="E114" s="83"/>
      <c r="F114" s="83"/>
      <c r="G114" s="83"/>
      <c r="H114" s="83"/>
      <c r="I114" s="83"/>
      <c r="J114" s="83"/>
      <c r="L114" s="80">
        <v>44930</v>
      </c>
      <c r="M114" s="81" t="s">
        <v>244</v>
      </c>
    </row>
    <row r="115" spans="2:13" ht="15" x14ac:dyDescent="0.25">
      <c r="B115" s="213">
        <v>44923</v>
      </c>
      <c r="C115" s="184" t="s">
        <v>253</v>
      </c>
      <c r="D115" s="216" t="s">
        <v>239</v>
      </c>
      <c r="E115" s="218" t="s">
        <v>245</v>
      </c>
      <c r="F115" s="219"/>
      <c r="G115" s="219"/>
      <c r="H115" s="219"/>
      <c r="I115" s="219"/>
      <c r="J115" s="220"/>
      <c r="L115" s="80">
        <v>44931</v>
      </c>
      <c r="M115" s="81" t="s">
        <v>246</v>
      </c>
    </row>
    <row r="116" spans="2:13" ht="15" x14ac:dyDescent="0.25">
      <c r="B116" s="214"/>
      <c r="C116" s="184"/>
      <c r="D116" s="217"/>
      <c r="E116" s="221"/>
      <c r="F116" s="222"/>
      <c r="G116" s="222"/>
      <c r="H116" s="222"/>
      <c r="I116" s="222"/>
      <c r="J116" s="223"/>
      <c r="L116" s="80">
        <v>44932</v>
      </c>
      <c r="M116" s="81" t="s">
        <v>247</v>
      </c>
    </row>
    <row r="117" spans="2:13" ht="15" x14ac:dyDescent="0.25">
      <c r="B117" s="214"/>
      <c r="C117" s="184"/>
      <c r="D117" s="216" t="s">
        <v>242</v>
      </c>
      <c r="E117" s="218" t="s">
        <v>245</v>
      </c>
      <c r="F117" s="219"/>
      <c r="G117" s="219"/>
      <c r="H117" s="219"/>
      <c r="I117" s="219"/>
      <c r="J117" s="220"/>
      <c r="L117" s="80">
        <v>44933</v>
      </c>
      <c r="M117" s="81" t="s">
        <v>250</v>
      </c>
    </row>
    <row r="118" spans="2:13" ht="15" x14ac:dyDescent="0.25">
      <c r="B118" s="214"/>
      <c r="C118" s="184"/>
      <c r="D118" s="217"/>
      <c r="E118" s="221"/>
      <c r="F118" s="222"/>
      <c r="G118" s="222"/>
      <c r="H118" s="222"/>
      <c r="I118" s="222"/>
      <c r="J118" s="223"/>
      <c r="L118" s="84">
        <v>44934</v>
      </c>
      <c r="M118" s="85" t="s">
        <v>252</v>
      </c>
    </row>
    <row r="119" spans="2:13" ht="15" x14ac:dyDescent="0.25">
      <c r="B119" s="214"/>
      <c r="C119" s="184"/>
      <c r="D119" s="224" t="s">
        <v>228</v>
      </c>
      <c r="E119" s="218" t="s">
        <v>251</v>
      </c>
      <c r="F119" s="219"/>
      <c r="G119" s="219"/>
      <c r="H119" s="219"/>
      <c r="I119" s="219"/>
      <c r="J119" s="220"/>
      <c r="L119" s="80">
        <v>44935</v>
      </c>
      <c r="M119" s="81" t="s">
        <v>237</v>
      </c>
    </row>
    <row r="120" spans="2:13" ht="15" x14ac:dyDescent="0.25">
      <c r="B120" s="214"/>
      <c r="C120" s="184"/>
      <c r="D120" s="225"/>
      <c r="E120" s="221"/>
      <c r="F120" s="222"/>
      <c r="G120" s="222"/>
      <c r="H120" s="222"/>
      <c r="I120" s="222"/>
      <c r="J120" s="223"/>
      <c r="L120" s="80">
        <v>44936</v>
      </c>
      <c r="M120" s="81" t="s">
        <v>241</v>
      </c>
    </row>
    <row r="121" spans="2:13" ht="15" x14ac:dyDescent="0.25">
      <c r="B121" s="214"/>
      <c r="C121" s="184"/>
      <c r="D121" s="226">
        <v>0.61111111111111105</v>
      </c>
      <c r="E121" s="218" t="s">
        <v>251</v>
      </c>
      <c r="F121" s="219"/>
      <c r="G121" s="219"/>
      <c r="H121" s="219"/>
      <c r="I121" s="219"/>
      <c r="J121" s="220"/>
      <c r="L121" s="80">
        <v>44937</v>
      </c>
      <c r="M121" s="81" t="s">
        <v>244</v>
      </c>
    </row>
    <row r="122" spans="2:13" ht="15" x14ac:dyDescent="0.25">
      <c r="B122" s="215"/>
      <c r="C122" s="184"/>
      <c r="D122" s="227"/>
      <c r="E122" s="221"/>
      <c r="F122" s="222"/>
      <c r="G122" s="222"/>
      <c r="H122" s="222"/>
      <c r="I122" s="222"/>
      <c r="J122" s="223"/>
      <c r="L122" s="80">
        <v>44938</v>
      </c>
      <c r="M122" s="81" t="s">
        <v>246</v>
      </c>
    </row>
    <row r="123" spans="2:13" ht="15" x14ac:dyDescent="0.25">
      <c r="B123" s="74"/>
      <c r="C123" s="75"/>
      <c r="D123" s="76"/>
      <c r="E123" s="83"/>
      <c r="F123" s="83"/>
      <c r="G123" s="83"/>
      <c r="H123" s="83"/>
      <c r="I123" s="83"/>
      <c r="J123" s="83"/>
      <c r="L123" s="80">
        <v>44939</v>
      </c>
      <c r="M123" s="81" t="s">
        <v>247</v>
      </c>
    </row>
    <row r="124" spans="2:13" ht="15" x14ac:dyDescent="0.25">
      <c r="B124" s="213">
        <v>44924</v>
      </c>
      <c r="C124" s="184" t="s">
        <v>254</v>
      </c>
      <c r="D124" s="216" t="s">
        <v>239</v>
      </c>
      <c r="E124" s="218" t="s">
        <v>255</v>
      </c>
      <c r="F124" s="219"/>
      <c r="G124" s="219"/>
      <c r="H124" s="219"/>
      <c r="I124" s="219"/>
      <c r="J124" s="220"/>
      <c r="L124" s="80">
        <v>44940</v>
      </c>
      <c r="M124" s="81" t="s">
        <v>250</v>
      </c>
    </row>
    <row r="125" spans="2:13" ht="15" x14ac:dyDescent="0.25">
      <c r="B125" s="214"/>
      <c r="C125" s="184"/>
      <c r="D125" s="217"/>
      <c r="E125" s="221"/>
      <c r="F125" s="222"/>
      <c r="G125" s="222"/>
      <c r="H125" s="222"/>
      <c r="I125" s="222"/>
      <c r="J125" s="223"/>
      <c r="L125" s="84">
        <v>44941</v>
      </c>
      <c r="M125" s="85" t="s">
        <v>252</v>
      </c>
    </row>
    <row r="126" spans="2:13" ht="15" x14ac:dyDescent="0.25">
      <c r="B126" s="214"/>
      <c r="C126" s="184"/>
      <c r="D126" s="216" t="s">
        <v>242</v>
      </c>
      <c r="E126" s="218" t="s">
        <v>255</v>
      </c>
      <c r="F126" s="219"/>
      <c r="G126" s="219"/>
      <c r="H126" s="219"/>
      <c r="I126" s="219"/>
      <c r="J126" s="220"/>
      <c r="L126" s="80">
        <v>44942</v>
      </c>
      <c r="M126" s="81" t="s">
        <v>237</v>
      </c>
    </row>
    <row r="127" spans="2:13" ht="15" x14ac:dyDescent="0.25">
      <c r="B127" s="214"/>
      <c r="C127" s="184"/>
      <c r="D127" s="217"/>
      <c r="E127" s="221"/>
      <c r="F127" s="222"/>
      <c r="G127" s="222"/>
      <c r="H127" s="222"/>
      <c r="I127" s="222"/>
      <c r="J127" s="223"/>
    </row>
    <row r="128" spans="2:13" ht="15" x14ac:dyDescent="0.25">
      <c r="B128" s="214"/>
      <c r="C128" s="184"/>
      <c r="D128" s="224" t="s">
        <v>228</v>
      </c>
      <c r="E128" s="218" t="s">
        <v>240</v>
      </c>
      <c r="F128" s="219"/>
      <c r="G128" s="219"/>
      <c r="H128" s="219"/>
      <c r="I128" s="219"/>
      <c r="J128" s="220"/>
    </row>
    <row r="129" spans="2:10" ht="15" x14ac:dyDescent="0.25">
      <c r="B129" s="214"/>
      <c r="C129" s="184"/>
      <c r="D129" s="225"/>
      <c r="E129" s="221"/>
      <c r="F129" s="222"/>
      <c r="G129" s="222"/>
      <c r="H129" s="222"/>
      <c r="I129" s="222"/>
      <c r="J129" s="223"/>
    </row>
    <row r="130" spans="2:10" ht="15" x14ac:dyDescent="0.25">
      <c r="B130" s="214"/>
      <c r="C130" s="184"/>
      <c r="D130" s="226">
        <v>0.61111111111111105</v>
      </c>
      <c r="E130" s="218" t="s">
        <v>240</v>
      </c>
      <c r="F130" s="219"/>
      <c r="G130" s="219"/>
      <c r="H130" s="219"/>
      <c r="I130" s="219"/>
      <c r="J130" s="220"/>
    </row>
    <row r="131" spans="2:10" ht="15" x14ac:dyDescent="0.25">
      <c r="B131" s="215"/>
      <c r="C131" s="184"/>
      <c r="D131" s="227"/>
      <c r="E131" s="221"/>
      <c r="F131" s="222"/>
      <c r="G131" s="222"/>
      <c r="H131" s="222"/>
      <c r="I131" s="222"/>
      <c r="J131" s="223"/>
    </row>
    <row r="132" spans="2:10" ht="15" x14ac:dyDescent="0.25">
      <c r="B132" s="74"/>
      <c r="C132" s="75"/>
      <c r="D132" s="76"/>
      <c r="E132" s="83"/>
      <c r="F132" s="83"/>
      <c r="G132" s="83"/>
      <c r="H132" s="83"/>
      <c r="I132" s="83"/>
      <c r="J132" s="83"/>
    </row>
    <row r="133" spans="2:10" ht="15" x14ac:dyDescent="0.25">
      <c r="B133" s="213">
        <v>44925</v>
      </c>
      <c r="C133" s="184" t="s">
        <v>22</v>
      </c>
      <c r="D133" s="216" t="s">
        <v>239</v>
      </c>
      <c r="E133" s="218" t="s">
        <v>255</v>
      </c>
      <c r="F133" s="219"/>
      <c r="G133" s="219"/>
      <c r="H133" s="219"/>
      <c r="I133" s="219"/>
      <c r="J133" s="220"/>
    </row>
    <row r="134" spans="2:10" ht="15" x14ac:dyDescent="0.25">
      <c r="B134" s="214"/>
      <c r="C134" s="184"/>
      <c r="D134" s="217"/>
      <c r="E134" s="221"/>
      <c r="F134" s="222"/>
      <c r="G134" s="222"/>
      <c r="H134" s="222"/>
      <c r="I134" s="222"/>
      <c r="J134" s="223"/>
    </row>
    <row r="135" spans="2:10" ht="15" x14ac:dyDescent="0.25">
      <c r="B135" s="214"/>
      <c r="C135" s="184"/>
      <c r="D135" s="216" t="s">
        <v>242</v>
      </c>
      <c r="E135" s="218" t="s">
        <v>255</v>
      </c>
      <c r="F135" s="219"/>
      <c r="G135" s="219"/>
      <c r="H135" s="219"/>
      <c r="I135" s="219"/>
      <c r="J135" s="220"/>
    </row>
    <row r="136" spans="2:10" ht="15" x14ac:dyDescent="0.25">
      <c r="B136" s="214"/>
      <c r="C136" s="184"/>
      <c r="D136" s="217"/>
      <c r="E136" s="221"/>
      <c r="F136" s="222"/>
      <c r="G136" s="222"/>
      <c r="H136" s="222"/>
      <c r="I136" s="222"/>
      <c r="J136" s="223"/>
    </row>
    <row r="137" spans="2:10" ht="15" x14ac:dyDescent="0.25">
      <c r="B137" s="214"/>
      <c r="C137" s="184"/>
      <c r="D137" s="224" t="s">
        <v>228</v>
      </c>
      <c r="E137" s="218" t="s">
        <v>240</v>
      </c>
      <c r="F137" s="219"/>
      <c r="G137" s="219"/>
      <c r="H137" s="219"/>
      <c r="I137" s="219"/>
      <c r="J137" s="220"/>
    </row>
    <row r="138" spans="2:10" ht="15" x14ac:dyDescent="0.25">
      <c r="B138" s="214"/>
      <c r="C138" s="184"/>
      <c r="D138" s="225"/>
      <c r="E138" s="221"/>
      <c r="F138" s="222"/>
      <c r="G138" s="222"/>
      <c r="H138" s="222"/>
      <c r="I138" s="222"/>
      <c r="J138" s="223"/>
    </row>
    <row r="139" spans="2:10" ht="15" x14ac:dyDescent="0.25">
      <c r="B139" s="214"/>
      <c r="C139" s="184"/>
      <c r="D139" s="226">
        <v>0.61111111111111105</v>
      </c>
      <c r="E139" s="218" t="s">
        <v>256</v>
      </c>
      <c r="F139" s="219"/>
      <c r="G139" s="219"/>
      <c r="H139" s="219"/>
      <c r="I139" s="219"/>
      <c r="J139" s="220"/>
    </row>
    <row r="140" spans="2:10" ht="15" x14ac:dyDescent="0.25">
      <c r="B140" s="215"/>
      <c r="C140" s="184"/>
      <c r="D140" s="227"/>
      <c r="E140" s="221"/>
      <c r="F140" s="222"/>
      <c r="G140" s="222"/>
      <c r="H140" s="222"/>
      <c r="I140" s="222"/>
      <c r="J140" s="223"/>
    </row>
    <row r="141" spans="2:10" ht="15" x14ac:dyDescent="0.25">
      <c r="B141" s="74"/>
      <c r="C141" s="75"/>
      <c r="D141" s="76"/>
      <c r="E141" s="83"/>
      <c r="F141" s="83"/>
      <c r="G141" s="83"/>
      <c r="H141" s="83"/>
      <c r="I141" s="83"/>
      <c r="J141" s="83"/>
    </row>
    <row r="142" spans="2:10" ht="15" x14ac:dyDescent="0.25">
      <c r="B142" s="184">
        <v>44926</v>
      </c>
      <c r="C142" s="184" t="s">
        <v>257</v>
      </c>
      <c r="D142" s="228" t="s">
        <v>258</v>
      </c>
      <c r="E142" s="218" t="s">
        <v>259</v>
      </c>
      <c r="F142" s="219"/>
      <c r="G142" s="219"/>
      <c r="H142" s="219"/>
      <c r="I142" s="219"/>
      <c r="J142" s="220"/>
    </row>
    <row r="143" spans="2:10" ht="15" x14ac:dyDescent="0.25">
      <c r="B143" s="184"/>
      <c r="C143" s="184"/>
      <c r="D143" s="228"/>
      <c r="E143" s="221"/>
      <c r="F143" s="222"/>
      <c r="G143" s="222"/>
      <c r="H143" s="222"/>
      <c r="I143" s="222"/>
      <c r="J143" s="223"/>
    </row>
    <row r="144" spans="2:10" ht="15" x14ac:dyDescent="0.25">
      <c r="B144" s="184"/>
      <c r="C144" s="184"/>
      <c r="D144" s="228" t="s">
        <v>239</v>
      </c>
      <c r="E144" s="218" t="s">
        <v>240</v>
      </c>
      <c r="F144" s="219"/>
      <c r="G144" s="219"/>
      <c r="H144" s="219"/>
      <c r="I144" s="219"/>
      <c r="J144" s="220"/>
    </row>
    <row r="145" spans="2:10" ht="15" x14ac:dyDescent="0.25">
      <c r="B145" s="184"/>
      <c r="C145" s="184"/>
      <c r="D145" s="228"/>
      <c r="E145" s="221"/>
      <c r="F145" s="222"/>
      <c r="G145" s="222"/>
      <c r="H145" s="222"/>
      <c r="I145" s="222"/>
      <c r="J145" s="223"/>
    </row>
    <row r="146" spans="2:10" ht="15" x14ac:dyDescent="0.25">
      <c r="B146" s="184"/>
      <c r="C146" s="184"/>
      <c r="D146" s="226">
        <v>0.47222222222222227</v>
      </c>
      <c r="E146" s="218" t="s">
        <v>240</v>
      </c>
      <c r="F146" s="219"/>
      <c r="G146" s="219"/>
      <c r="H146" s="219"/>
      <c r="I146" s="219"/>
      <c r="J146" s="220"/>
    </row>
    <row r="147" spans="2:10" ht="15" x14ac:dyDescent="0.25">
      <c r="B147" s="184"/>
      <c r="C147" s="184"/>
      <c r="D147" s="227"/>
      <c r="E147" s="221"/>
      <c r="F147" s="222"/>
      <c r="G147" s="222"/>
      <c r="H147" s="222"/>
      <c r="I147" s="222"/>
      <c r="J147" s="223"/>
    </row>
    <row r="148" spans="2:10" ht="15" x14ac:dyDescent="0.25">
      <c r="B148" s="74"/>
      <c r="C148" s="75"/>
      <c r="D148" s="76"/>
      <c r="E148" s="83"/>
      <c r="F148" s="83"/>
      <c r="G148" s="83"/>
      <c r="H148" s="83"/>
      <c r="I148" s="83"/>
      <c r="J148" s="83"/>
    </row>
    <row r="149" spans="2:10" ht="15" x14ac:dyDescent="0.25">
      <c r="B149" s="213">
        <v>44929</v>
      </c>
      <c r="C149" s="184" t="s">
        <v>248</v>
      </c>
      <c r="D149" s="216" t="s">
        <v>239</v>
      </c>
      <c r="E149" s="218" t="s">
        <v>240</v>
      </c>
      <c r="F149" s="219"/>
      <c r="G149" s="219"/>
      <c r="H149" s="219"/>
      <c r="I149" s="219"/>
      <c r="J149" s="220"/>
    </row>
    <row r="150" spans="2:10" ht="15" x14ac:dyDescent="0.25">
      <c r="B150" s="214"/>
      <c r="C150" s="184"/>
      <c r="D150" s="217"/>
      <c r="E150" s="221"/>
      <c r="F150" s="222"/>
      <c r="G150" s="222"/>
      <c r="H150" s="222"/>
      <c r="I150" s="222"/>
      <c r="J150" s="223"/>
    </row>
    <row r="151" spans="2:10" ht="15" x14ac:dyDescent="0.25">
      <c r="B151" s="214"/>
      <c r="C151" s="184"/>
      <c r="D151" s="216" t="s">
        <v>242</v>
      </c>
      <c r="E151" s="218" t="s">
        <v>240</v>
      </c>
      <c r="F151" s="219"/>
      <c r="G151" s="219"/>
      <c r="H151" s="219"/>
      <c r="I151" s="219"/>
      <c r="J151" s="220"/>
    </row>
    <row r="152" spans="2:10" ht="15" x14ac:dyDescent="0.25">
      <c r="B152" s="214"/>
      <c r="C152" s="184"/>
      <c r="D152" s="217"/>
      <c r="E152" s="221"/>
      <c r="F152" s="222"/>
      <c r="G152" s="222"/>
      <c r="H152" s="222"/>
      <c r="I152" s="222"/>
      <c r="J152" s="223"/>
    </row>
    <row r="153" spans="2:10" ht="15" x14ac:dyDescent="0.25">
      <c r="B153" s="214"/>
      <c r="C153" s="184"/>
      <c r="D153" s="224" t="s">
        <v>228</v>
      </c>
      <c r="E153" s="218" t="s">
        <v>240</v>
      </c>
      <c r="F153" s="219"/>
      <c r="G153" s="219"/>
      <c r="H153" s="219"/>
      <c r="I153" s="219"/>
      <c r="J153" s="220"/>
    </row>
    <row r="154" spans="2:10" ht="15" x14ac:dyDescent="0.25">
      <c r="B154" s="214"/>
      <c r="C154" s="184"/>
      <c r="D154" s="225"/>
      <c r="E154" s="221"/>
      <c r="F154" s="222"/>
      <c r="G154" s="222"/>
      <c r="H154" s="222"/>
      <c r="I154" s="222"/>
      <c r="J154" s="223"/>
    </row>
    <row r="155" spans="2:10" ht="15" x14ac:dyDescent="0.25">
      <c r="B155" s="214"/>
      <c r="C155" s="184"/>
      <c r="D155" s="226">
        <v>0.61111111111111105</v>
      </c>
      <c r="E155" s="218" t="s">
        <v>260</v>
      </c>
      <c r="F155" s="219"/>
      <c r="G155" s="219"/>
      <c r="H155" s="219"/>
      <c r="I155" s="219"/>
      <c r="J155" s="220"/>
    </row>
    <row r="156" spans="2:10" ht="15" x14ac:dyDescent="0.25">
      <c r="B156" s="215"/>
      <c r="C156" s="184"/>
      <c r="D156" s="227"/>
      <c r="E156" s="221"/>
      <c r="F156" s="222"/>
      <c r="G156" s="222"/>
      <c r="H156" s="222"/>
      <c r="I156" s="222"/>
      <c r="J156" s="223"/>
    </row>
    <row r="157" spans="2:10" ht="15" x14ac:dyDescent="0.25">
      <c r="B157" s="74"/>
      <c r="C157" s="75"/>
      <c r="D157" s="76"/>
      <c r="E157" s="83"/>
      <c r="F157" s="83"/>
      <c r="G157" s="83"/>
      <c r="H157" s="83"/>
      <c r="I157" s="83"/>
      <c r="J157" s="83"/>
    </row>
    <row r="158" spans="2:10" ht="15" x14ac:dyDescent="0.25">
      <c r="B158" s="213">
        <v>44930</v>
      </c>
      <c r="C158" s="184" t="s">
        <v>253</v>
      </c>
      <c r="D158" s="216" t="s">
        <v>239</v>
      </c>
      <c r="E158" s="218" t="s">
        <v>259</v>
      </c>
      <c r="F158" s="219"/>
      <c r="G158" s="219"/>
      <c r="H158" s="219"/>
      <c r="I158" s="219"/>
      <c r="J158" s="220"/>
    </row>
    <row r="159" spans="2:10" ht="15" x14ac:dyDescent="0.25">
      <c r="B159" s="214"/>
      <c r="C159" s="184"/>
      <c r="D159" s="217"/>
      <c r="E159" s="221"/>
      <c r="F159" s="222"/>
      <c r="G159" s="222"/>
      <c r="H159" s="222"/>
      <c r="I159" s="222"/>
      <c r="J159" s="223"/>
    </row>
    <row r="160" spans="2:10" ht="15" x14ac:dyDescent="0.25">
      <c r="B160" s="214"/>
      <c r="C160" s="184"/>
      <c r="D160" s="216" t="s">
        <v>242</v>
      </c>
      <c r="E160" s="218" t="s">
        <v>261</v>
      </c>
      <c r="F160" s="219"/>
      <c r="G160" s="219"/>
      <c r="H160" s="219"/>
      <c r="I160" s="219"/>
      <c r="J160" s="220"/>
    </row>
    <row r="161" spans="2:10" ht="15" x14ac:dyDescent="0.25">
      <c r="B161" s="214"/>
      <c r="C161" s="184"/>
      <c r="D161" s="217"/>
      <c r="E161" s="221"/>
      <c r="F161" s="222"/>
      <c r="G161" s="222"/>
      <c r="H161" s="222"/>
      <c r="I161" s="222"/>
      <c r="J161" s="223"/>
    </row>
    <row r="162" spans="2:10" ht="15" x14ac:dyDescent="0.25">
      <c r="B162" s="214"/>
      <c r="C162" s="184"/>
      <c r="D162" s="224" t="s">
        <v>228</v>
      </c>
      <c r="E162" s="218" t="s">
        <v>260</v>
      </c>
      <c r="F162" s="219"/>
      <c r="G162" s="219"/>
      <c r="H162" s="219"/>
      <c r="I162" s="219"/>
      <c r="J162" s="220"/>
    </row>
    <row r="163" spans="2:10" ht="15" x14ac:dyDescent="0.25">
      <c r="B163" s="214"/>
      <c r="C163" s="184"/>
      <c r="D163" s="225"/>
      <c r="E163" s="221"/>
      <c r="F163" s="222"/>
      <c r="G163" s="222"/>
      <c r="H163" s="222"/>
      <c r="I163" s="222"/>
      <c r="J163" s="223"/>
    </row>
    <row r="164" spans="2:10" ht="15" x14ac:dyDescent="0.25">
      <c r="B164" s="214"/>
      <c r="C164" s="184"/>
      <c r="D164" s="226">
        <v>0.61111111111111105</v>
      </c>
      <c r="E164" s="218" t="s">
        <v>260</v>
      </c>
      <c r="F164" s="219"/>
      <c r="G164" s="219"/>
      <c r="H164" s="219"/>
      <c r="I164" s="219"/>
      <c r="J164" s="220"/>
    </row>
    <row r="165" spans="2:10" ht="15" x14ac:dyDescent="0.25">
      <c r="B165" s="215"/>
      <c r="C165" s="184"/>
      <c r="D165" s="227"/>
      <c r="E165" s="221"/>
      <c r="F165" s="222"/>
      <c r="G165" s="222"/>
      <c r="H165" s="222"/>
      <c r="I165" s="222"/>
      <c r="J165" s="223"/>
    </row>
    <row r="166" spans="2:10" ht="15" x14ac:dyDescent="0.25">
      <c r="B166" s="74"/>
      <c r="C166" s="75"/>
      <c r="D166" s="76"/>
      <c r="E166" s="83"/>
      <c r="F166" s="83"/>
      <c r="G166" s="83"/>
      <c r="H166" s="83"/>
      <c r="I166" s="83"/>
      <c r="J166" s="83"/>
    </row>
    <row r="167" spans="2:10" ht="15" x14ac:dyDescent="0.25">
      <c r="B167" s="213">
        <v>44931</v>
      </c>
      <c r="C167" s="184" t="s">
        <v>254</v>
      </c>
      <c r="D167" s="216" t="s">
        <v>239</v>
      </c>
      <c r="E167" s="218" t="s">
        <v>259</v>
      </c>
      <c r="F167" s="219"/>
      <c r="G167" s="219"/>
      <c r="H167" s="219"/>
      <c r="I167" s="219"/>
      <c r="J167" s="220"/>
    </row>
    <row r="168" spans="2:10" ht="15" x14ac:dyDescent="0.25">
      <c r="B168" s="214"/>
      <c r="C168" s="184"/>
      <c r="D168" s="217"/>
      <c r="E168" s="221"/>
      <c r="F168" s="222"/>
      <c r="G168" s="222"/>
      <c r="H168" s="222"/>
      <c r="I168" s="222"/>
      <c r="J168" s="223"/>
    </row>
    <row r="169" spans="2:10" ht="15" x14ac:dyDescent="0.25">
      <c r="B169" s="214"/>
      <c r="C169" s="184"/>
      <c r="D169" s="216" t="s">
        <v>242</v>
      </c>
      <c r="E169" s="218" t="s">
        <v>259</v>
      </c>
      <c r="F169" s="219"/>
      <c r="G169" s="219"/>
      <c r="H169" s="219"/>
      <c r="I169" s="219"/>
      <c r="J169" s="220"/>
    </row>
    <row r="170" spans="2:10" ht="15" x14ac:dyDescent="0.25">
      <c r="B170" s="214"/>
      <c r="C170" s="184"/>
      <c r="D170" s="217"/>
      <c r="E170" s="221"/>
      <c r="F170" s="222"/>
      <c r="G170" s="222"/>
      <c r="H170" s="222"/>
      <c r="I170" s="222"/>
      <c r="J170" s="223"/>
    </row>
    <row r="171" spans="2:10" ht="15" x14ac:dyDescent="0.25">
      <c r="B171" s="214"/>
      <c r="C171" s="184"/>
      <c r="D171" s="224" t="s">
        <v>228</v>
      </c>
      <c r="E171" s="218" t="s">
        <v>260</v>
      </c>
      <c r="F171" s="219"/>
      <c r="G171" s="219"/>
      <c r="H171" s="219"/>
      <c r="I171" s="219"/>
      <c r="J171" s="220"/>
    </row>
    <row r="172" spans="2:10" ht="15" x14ac:dyDescent="0.25">
      <c r="B172" s="214"/>
      <c r="C172" s="184"/>
      <c r="D172" s="225"/>
      <c r="E172" s="221"/>
      <c r="F172" s="222"/>
      <c r="G172" s="222"/>
      <c r="H172" s="222"/>
      <c r="I172" s="222"/>
      <c r="J172" s="223"/>
    </row>
    <row r="173" spans="2:10" ht="15" x14ac:dyDescent="0.25">
      <c r="B173" s="214"/>
      <c r="C173" s="184"/>
      <c r="D173" s="226">
        <v>0.61111111111111105</v>
      </c>
      <c r="E173" s="218" t="s">
        <v>260</v>
      </c>
      <c r="F173" s="219"/>
      <c r="G173" s="219"/>
      <c r="H173" s="219"/>
      <c r="I173" s="219"/>
      <c r="J173" s="220"/>
    </row>
    <row r="174" spans="2:10" ht="15" x14ac:dyDescent="0.25">
      <c r="B174" s="215"/>
      <c r="C174" s="184"/>
      <c r="D174" s="227"/>
      <c r="E174" s="221"/>
      <c r="F174" s="222"/>
      <c r="G174" s="222"/>
      <c r="H174" s="222"/>
      <c r="I174" s="222"/>
      <c r="J174" s="223"/>
    </row>
    <row r="175" spans="2:10" ht="15" x14ac:dyDescent="0.25">
      <c r="B175" s="74"/>
      <c r="C175" s="75"/>
      <c r="D175" s="76"/>
      <c r="E175" s="83"/>
      <c r="F175" s="83"/>
      <c r="G175" s="83"/>
      <c r="H175" s="83"/>
      <c r="I175" s="83"/>
      <c r="J175" s="83"/>
    </row>
    <row r="176" spans="2:10" ht="15" x14ac:dyDescent="0.25">
      <c r="B176" s="213">
        <v>44932</v>
      </c>
      <c r="C176" s="184" t="s">
        <v>22</v>
      </c>
      <c r="D176" s="216" t="s">
        <v>239</v>
      </c>
      <c r="E176" s="218" t="s">
        <v>262</v>
      </c>
      <c r="F176" s="219"/>
      <c r="G176" s="219"/>
      <c r="H176" s="219"/>
      <c r="I176" s="219"/>
      <c r="J176" s="220"/>
    </row>
    <row r="177" spans="2:10" ht="15" x14ac:dyDescent="0.25">
      <c r="B177" s="214"/>
      <c r="C177" s="184"/>
      <c r="D177" s="217"/>
      <c r="E177" s="221"/>
      <c r="F177" s="222"/>
      <c r="G177" s="222"/>
      <c r="H177" s="222"/>
      <c r="I177" s="222"/>
      <c r="J177" s="223"/>
    </row>
    <row r="178" spans="2:10" ht="15" x14ac:dyDescent="0.25">
      <c r="B178" s="214"/>
      <c r="C178" s="184"/>
      <c r="D178" s="216" t="s">
        <v>242</v>
      </c>
      <c r="E178" s="218" t="s">
        <v>262</v>
      </c>
      <c r="F178" s="219"/>
      <c r="G178" s="219"/>
      <c r="H178" s="219"/>
      <c r="I178" s="219"/>
      <c r="J178" s="220"/>
    </row>
    <row r="179" spans="2:10" ht="15" x14ac:dyDescent="0.25">
      <c r="B179" s="214"/>
      <c r="C179" s="184"/>
      <c r="D179" s="217"/>
      <c r="E179" s="221"/>
      <c r="F179" s="222"/>
      <c r="G179" s="222"/>
      <c r="H179" s="222"/>
      <c r="I179" s="222"/>
      <c r="J179" s="223"/>
    </row>
    <row r="180" spans="2:10" ht="15" x14ac:dyDescent="0.25">
      <c r="B180" s="214"/>
      <c r="C180" s="184"/>
      <c r="D180" s="224" t="s">
        <v>228</v>
      </c>
      <c r="E180" s="218" t="s">
        <v>263</v>
      </c>
      <c r="F180" s="219"/>
      <c r="G180" s="219"/>
      <c r="H180" s="219"/>
      <c r="I180" s="219"/>
      <c r="J180" s="220"/>
    </row>
    <row r="181" spans="2:10" ht="15" x14ac:dyDescent="0.25">
      <c r="B181" s="214"/>
      <c r="C181" s="184"/>
      <c r="D181" s="225"/>
      <c r="E181" s="221"/>
      <c r="F181" s="222"/>
      <c r="G181" s="222"/>
      <c r="H181" s="222"/>
      <c r="I181" s="222"/>
      <c r="J181" s="223"/>
    </row>
    <row r="182" spans="2:10" ht="15" x14ac:dyDescent="0.25">
      <c r="B182" s="214"/>
      <c r="C182" s="184"/>
      <c r="D182" s="226">
        <v>0.61111111111111105</v>
      </c>
      <c r="E182" s="218"/>
      <c r="F182" s="219"/>
      <c r="G182" s="219"/>
      <c r="H182" s="219"/>
      <c r="I182" s="219"/>
      <c r="J182" s="220"/>
    </row>
    <row r="183" spans="2:10" ht="15" x14ac:dyDescent="0.25">
      <c r="B183" s="215"/>
      <c r="C183" s="184"/>
      <c r="D183" s="227"/>
      <c r="E183" s="221"/>
      <c r="F183" s="222"/>
      <c r="G183" s="222"/>
      <c r="H183" s="222"/>
      <c r="I183" s="222"/>
      <c r="J183" s="223"/>
    </row>
    <row r="184" spans="2:10" ht="15" x14ac:dyDescent="0.25">
      <c r="B184" s="74"/>
      <c r="C184" s="75"/>
      <c r="D184" s="76"/>
      <c r="E184" s="83"/>
      <c r="F184" s="83"/>
      <c r="G184" s="83"/>
      <c r="H184" s="83"/>
      <c r="I184" s="83"/>
      <c r="J184" s="83"/>
    </row>
    <row r="185" spans="2:10" ht="15" x14ac:dyDescent="0.25">
      <c r="B185" s="213">
        <v>44933</v>
      </c>
      <c r="C185" s="184" t="s">
        <v>264</v>
      </c>
      <c r="D185" s="216" t="s">
        <v>239</v>
      </c>
      <c r="E185" s="218" t="s">
        <v>262</v>
      </c>
      <c r="F185" s="219"/>
      <c r="G185" s="219"/>
      <c r="H185" s="219"/>
      <c r="I185" s="219"/>
      <c r="J185" s="220"/>
    </row>
    <row r="186" spans="2:10" ht="15" x14ac:dyDescent="0.25">
      <c r="B186" s="214"/>
      <c r="C186" s="184"/>
      <c r="D186" s="217"/>
      <c r="E186" s="221"/>
      <c r="F186" s="222"/>
      <c r="G186" s="222"/>
      <c r="H186" s="222"/>
      <c r="I186" s="222"/>
      <c r="J186" s="223"/>
    </row>
    <row r="187" spans="2:10" ht="15" x14ac:dyDescent="0.25">
      <c r="B187" s="214"/>
      <c r="C187" s="184"/>
      <c r="D187" s="216" t="s">
        <v>242</v>
      </c>
      <c r="E187" s="218" t="s">
        <v>263</v>
      </c>
      <c r="F187" s="219"/>
      <c r="G187" s="219"/>
      <c r="H187" s="219"/>
      <c r="I187" s="219"/>
      <c r="J187" s="220"/>
    </row>
    <row r="188" spans="2:10" ht="15" x14ac:dyDescent="0.25">
      <c r="B188" s="214"/>
      <c r="C188" s="184"/>
      <c r="D188" s="217"/>
      <c r="E188" s="221"/>
      <c r="F188" s="222"/>
      <c r="G188" s="222"/>
      <c r="H188" s="222"/>
      <c r="I188" s="222"/>
      <c r="J188" s="223"/>
    </row>
    <row r="189" spans="2:10" ht="15" x14ac:dyDescent="0.25">
      <c r="B189" s="214"/>
      <c r="C189" s="184"/>
      <c r="D189" s="224" t="s">
        <v>228</v>
      </c>
      <c r="E189" s="218" t="s">
        <v>263</v>
      </c>
      <c r="F189" s="219"/>
      <c r="G189" s="219"/>
      <c r="H189" s="219"/>
      <c r="I189" s="219"/>
      <c r="J189" s="220"/>
    </row>
    <row r="190" spans="2:10" ht="15" x14ac:dyDescent="0.25">
      <c r="B190" s="214"/>
      <c r="C190" s="184"/>
      <c r="D190" s="225"/>
      <c r="E190" s="221"/>
      <c r="F190" s="222"/>
      <c r="G190" s="222"/>
      <c r="H190" s="222"/>
      <c r="I190" s="222"/>
      <c r="J190" s="223"/>
    </row>
    <row r="191" spans="2:10" ht="15" x14ac:dyDescent="0.25">
      <c r="B191" s="214"/>
      <c r="C191" s="184"/>
      <c r="D191" s="226">
        <v>0.61111111111111105</v>
      </c>
      <c r="E191" s="218"/>
      <c r="F191" s="219"/>
      <c r="G191" s="219"/>
      <c r="H191" s="219"/>
      <c r="I191" s="219"/>
      <c r="J191" s="220"/>
    </row>
    <row r="192" spans="2:10" ht="15.75" thickBot="1" x14ac:dyDescent="0.3">
      <c r="B192" s="214"/>
      <c r="C192" s="239"/>
      <c r="D192" s="224"/>
      <c r="E192" s="229"/>
      <c r="F192" s="230"/>
      <c r="G192" s="230"/>
      <c r="H192" s="230"/>
      <c r="I192" s="230"/>
      <c r="J192" s="231"/>
    </row>
    <row r="193" spans="2:10" ht="22.5" x14ac:dyDescent="0.25">
      <c r="B193" s="236" t="s">
        <v>265</v>
      </c>
      <c r="C193" s="237"/>
      <c r="D193" s="237"/>
      <c r="E193" s="237"/>
      <c r="F193" s="237"/>
      <c r="G193" s="237"/>
      <c r="H193" s="237"/>
      <c r="I193" s="237"/>
      <c r="J193" s="238"/>
    </row>
    <row r="194" spans="2:10" ht="20.25" x14ac:dyDescent="0.25">
      <c r="B194" s="232">
        <v>44935</v>
      </c>
      <c r="C194" s="233"/>
      <c r="D194" s="234" t="s">
        <v>266</v>
      </c>
      <c r="E194" s="234"/>
      <c r="F194" s="234"/>
      <c r="G194" s="234"/>
      <c r="H194" s="234"/>
      <c r="I194" s="234"/>
      <c r="J194" s="235"/>
    </row>
    <row r="195" spans="2:10" ht="20.25" x14ac:dyDescent="0.25">
      <c r="B195" s="232">
        <v>44936</v>
      </c>
      <c r="C195" s="233"/>
      <c r="D195" s="234" t="s">
        <v>267</v>
      </c>
      <c r="E195" s="234"/>
      <c r="F195" s="234"/>
      <c r="G195" s="234"/>
      <c r="H195" s="234"/>
      <c r="I195" s="234"/>
      <c r="J195" s="235"/>
    </row>
    <row r="196" spans="2:10" ht="20.25" x14ac:dyDescent="0.25">
      <c r="B196" s="232">
        <v>44937</v>
      </c>
      <c r="C196" s="233"/>
      <c r="D196" s="234" t="s">
        <v>268</v>
      </c>
      <c r="E196" s="234"/>
      <c r="F196" s="234"/>
      <c r="G196" s="234"/>
      <c r="H196" s="234"/>
      <c r="I196" s="234"/>
      <c r="J196" s="235"/>
    </row>
    <row r="197" spans="2:10" ht="20.25" x14ac:dyDescent="0.25">
      <c r="B197" s="232">
        <v>44938</v>
      </c>
      <c r="C197" s="233"/>
      <c r="D197" s="234" t="s">
        <v>269</v>
      </c>
      <c r="E197" s="234"/>
      <c r="F197" s="234"/>
      <c r="G197" s="234"/>
      <c r="H197" s="234"/>
      <c r="I197" s="234"/>
      <c r="J197" s="235"/>
    </row>
    <row r="198" spans="2:10" thickBot="1" x14ac:dyDescent="0.3">
      <c r="B198" s="242">
        <v>44939</v>
      </c>
      <c r="C198" s="243"/>
      <c r="D198" s="244" t="s">
        <v>270</v>
      </c>
      <c r="E198" s="244"/>
      <c r="F198" s="244"/>
      <c r="G198" s="244"/>
      <c r="H198" s="244"/>
      <c r="I198" s="244"/>
      <c r="J198" s="245"/>
    </row>
    <row r="199" spans="2:10" ht="20.25" x14ac:dyDescent="0.25">
      <c r="B199" s="246" t="s">
        <v>271</v>
      </c>
      <c r="C199" s="247"/>
      <c r="D199" s="247"/>
      <c r="E199" s="247"/>
      <c r="F199" s="247"/>
      <c r="G199" s="247"/>
      <c r="H199" s="247"/>
      <c r="I199" s="247"/>
      <c r="J199" s="248"/>
    </row>
    <row r="200" spans="2:10" ht="20.25" x14ac:dyDescent="0.25">
      <c r="B200" s="232">
        <v>44940</v>
      </c>
      <c r="C200" s="233"/>
      <c r="D200" s="249" t="s">
        <v>272</v>
      </c>
      <c r="E200" s="250"/>
      <c r="F200" s="250"/>
      <c r="G200" s="250"/>
      <c r="H200" s="250"/>
      <c r="I200" s="250"/>
      <c r="J200" s="251"/>
    </row>
    <row r="201" spans="2:10" thickBot="1" x14ac:dyDescent="0.3">
      <c r="B201" s="242">
        <v>44942</v>
      </c>
      <c r="C201" s="243"/>
      <c r="D201" s="252" t="s">
        <v>273</v>
      </c>
      <c r="E201" s="253"/>
      <c r="F201" s="253"/>
      <c r="G201" s="253"/>
      <c r="H201" s="253"/>
      <c r="I201" s="253"/>
      <c r="J201" s="254"/>
    </row>
    <row r="202" spans="2:10" ht="15" x14ac:dyDescent="0.25">
      <c r="B202"/>
      <c r="C202"/>
      <c r="D202"/>
    </row>
    <row r="203" spans="2:10" ht="20.25" x14ac:dyDescent="0.3">
      <c r="B203" s="240" t="s">
        <v>274</v>
      </c>
      <c r="C203" s="240"/>
      <c r="D203" s="240"/>
      <c r="E203" s="240"/>
      <c r="F203" s="240"/>
      <c r="G203" s="240"/>
      <c r="H203" s="240"/>
      <c r="I203" s="240"/>
      <c r="J203" s="240"/>
    </row>
    <row r="204" spans="2:10" ht="15" x14ac:dyDescent="0.25">
      <c r="B204" s="1"/>
      <c r="C204" s="1"/>
      <c r="D204" s="1"/>
      <c r="E204" s="1"/>
      <c r="F204" s="1"/>
      <c r="G204" s="1"/>
      <c r="H204" s="1"/>
      <c r="I204" s="1"/>
      <c r="J204" s="1"/>
    </row>
    <row r="205" spans="2:10" ht="15" x14ac:dyDescent="0.25">
      <c r="B205"/>
      <c r="C205"/>
      <c r="D205"/>
    </row>
    <row r="206" spans="2:10" ht="15" x14ac:dyDescent="0.25">
      <c r="B206"/>
      <c r="C206"/>
      <c r="D206"/>
    </row>
    <row r="207" spans="2:10" ht="15" x14ac:dyDescent="0.25">
      <c r="B207"/>
      <c r="C207"/>
      <c r="D207"/>
    </row>
    <row r="208" spans="2:10" ht="15" x14ac:dyDescent="0.25">
      <c r="B208"/>
      <c r="C208"/>
      <c r="D208"/>
    </row>
    <row r="209" spans="2:4" ht="15" x14ac:dyDescent="0.25">
      <c r="B209"/>
      <c r="C209"/>
      <c r="D209"/>
    </row>
    <row r="210" spans="2:4" ht="15" x14ac:dyDescent="0.25">
      <c r="B210"/>
      <c r="C210"/>
      <c r="D210"/>
    </row>
    <row r="211" spans="2:4" ht="15" x14ac:dyDescent="0.25">
      <c r="B211"/>
      <c r="C211"/>
      <c r="D211"/>
    </row>
    <row r="212" spans="2:4" ht="15" x14ac:dyDescent="0.25">
      <c r="B212"/>
      <c r="C212"/>
      <c r="D212"/>
    </row>
    <row r="213" spans="2:4" ht="15" x14ac:dyDescent="0.25">
      <c r="B213"/>
      <c r="C213"/>
      <c r="D213"/>
    </row>
    <row r="214" spans="2:4" ht="15" x14ac:dyDescent="0.25">
      <c r="B214"/>
      <c r="C214"/>
      <c r="D214"/>
    </row>
    <row r="215" spans="2:4" ht="15" x14ac:dyDescent="0.25">
      <c r="B215"/>
      <c r="C215"/>
      <c r="D215"/>
    </row>
    <row r="216" spans="2:4" ht="15" x14ac:dyDescent="0.25">
      <c r="B216"/>
      <c r="C216"/>
      <c r="D216"/>
    </row>
    <row r="217" spans="2:4" ht="15" x14ac:dyDescent="0.25">
      <c r="B217"/>
      <c r="C217"/>
      <c r="D217"/>
    </row>
    <row r="218" spans="2:4" ht="15" x14ac:dyDescent="0.25">
      <c r="B218"/>
      <c r="C218"/>
      <c r="D218"/>
    </row>
    <row r="219" spans="2:4" ht="15" x14ac:dyDescent="0.25">
      <c r="B219"/>
      <c r="C219"/>
      <c r="D219"/>
    </row>
    <row r="220" spans="2:4" ht="15" x14ac:dyDescent="0.25">
      <c r="B220"/>
      <c r="C220"/>
      <c r="D220"/>
    </row>
    <row r="221" spans="2:4" ht="15" x14ac:dyDescent="0.25">
      <c r="B221"/>
      <c r="C221"/>
      <c r="D221"/>
    </row>
    <row r="222" spans="2:4" ht="15" x14ac:dyDescent="0.25">
      <c r="B222"/>
      <c r="C222"/>
      <c r="D222"/>
    </row>
    <row r="223" spans="2:4" ht="15" x14ac:dyDescent="0.25">
      <c r="B223"/>
      <c r="C223"/>
      <c r="D223"/>
    </row>
    <row r="224" spans="2:4" ht="15" x14ac:dyDescent="0.25">
      <c r="B224"/>
      <c r="C224"/>
      <c r="D224"/>
    </row>
    <row r="225" spans="2:4" ht="15" x14ac:dyDescent="0.25">
      <c r="B225"/>
      <c r="C225"/>
      <c r="D225"/>
    </row>
    <row r="226" spans="2:4" ht="15" x14ac:dyDescent="0.25">
      <c r="B226"/>
      <c r="C226"/>
      <c r="D226"/>
    </row>
    <row r="227" spans="2:4" ht="15" x14ac:dyDescent="0.25">
      <c r="B227"/>
      <c r="C227"/>
      <c r="D227"/>
    </row>
    <row r="228" spans="2:4" ht="15" x14ac:dyDescent="0.25">
      <c r="B228"/>
      <c r="C228"/>
      <c r="D228"/>
    </row>
    <row r="229" spans="2:4" ht="15" x14ac:dyDescent="0.25">
      <c r="B229"/>
      <c r="C229"/>
      <c r="D229"/>
    </row>
    <row r="230" spans="2:4" ht="15" x14ac:dyDescent="0.25">
      <c r="B230"/>
      <c r="C230"/>
      <c r="D230"/>
    </row>
    <row r="231" spans="2:4" ht="15" x14ac:dyDescent="0.25">
      <c r="B231"/>
      <c r="C231"/>
      <c r="D231"/>
    </row>
    <row r="232" spans="2:4" ht="15" x14ac:dyDescent="0.25">
      <c r="B232"/>
      <c r="C232"/>
      <c r="D232"/>
    </row>
    <row r="233" spans="2:4" ht="15" x14ac:dyDescent="0.25">
      <c r="B233"/>
      <c r="C233"/>
      <c r="D233"/>
    </row>
    <row r="234" spans="2:4" ht="15" x14ac:dyDescent="0.25">
      <c r="B234"/>
      <c r="C234"/>
      <c r="D234"/>
    </row>
    <row r="235" spans="2:4" ht="15" x14ac:dyDescent="0.25">
      <c r="B235"/>
      <c r="C235"/>
      <c r="D235"/>
    </row>
    <row r="236" spans="2:4" ht="15" x14ac:dyDescent="0.25">
      <c r="B236"/>
      <c r="C236"/>
      <c r="D236"/>
    </row>
    <row r="237" spans="2:4" ht="15" x14ac:dyDescent="0.25">
      <c r="B237"/>
      <c r="C237"/>
      <c r="D237"/>
    </row>
    <row r="238" spans="2:4" ht="15" x14ac:dyDescent="0.25">
      <c r="B238"/>
      <c r="C238"/>
      <c r="D238"/>
    </row>
    <row r="239" spans="2:4" ht="15" x14ac:dyDescent="0.25">
      <c r="B239"/>
      <c r="C239"/>
      <c r="D239"/>
    </row>
    <row r="240" spans="2:4" ht="15" x14ac:dyDescent="0.25">
      <c r="B240"/>
      <c r="C240"/>
      <c r="D240"/>
    </row>
    <row r="241" spans="2:4" ht="15" x14ac:dyDescent="0.25">
      <c r="B241"/>
      <c r="C241"/>
      <c r="D241"/>
    </row>
    <row r="242" spans="2:4" ht="15" x14ac:dyDescent="0.25">
      <c r="B242"/>
      <c r="C242"/>
      <c r="D242"/>
    </row>
    <row r="243" spans="2:4" ht="15" x14ac:dyDescent="0.25">
      <c r="B243"/>
      <c r="C243"/>
      <c r="D243"/>
    </row>
    <row r="244" spans="2:4" ht="15" x14ac:dyDescent="0.25">
      <c r="B244"/>
      <c r="C244"/>
      <c r="D244"/>
    </row>
    <row r="245" spans="2:4" ht="15" x14ac:dyDescent="0.25">
      <c r="B245"/>
      <c r="C245"/>
      <c r="D245"/>
    </row>
    <row r="246" spans="2:4" ht="15" x14ac:dyDescent="0.25">
      <c r="B246"/>
      <c r="C246"/>
      <c r="D246"/>
    </row>
    <row r="247" spans="2:4" ht="15" x14ac:dyDescent="0.25">
      <c r="B247"/>
      <c r="C247"/>
      <c r="D247"/>
    </row>
    <row r="248" spans="2:4" ht="15" x14ac:dyDescent="0.25">
      <c r="B248"/>
      <c r="C248"/>
      <c r="D248"/>
    </row>
    <row r="249" spans="2:4" ht="15" x14ac:dyDescent="0.25">
      <c r="B249"/>
      <c r="C249"/>
      <c r="D249"/>
    </row>
    <row r="250" spans="2:4" ht="15" x14ac:dyDescent="0.25">
      <c r="B250"/>
      <c r="C250"/>
      <c r="D250"/>
    </row>
    <row r="251" spans="2:4" ht="15" x14ac:dyDescent="0.25">
      <c r="B251"/>
      <c r="C251"/>
      <c r="D251"/>
    </row>
    <row r="252" spans="2:4" ht="15" x14ac:dyDescent="0.25">
      <c r="B252"/>
      <c r="C252"/>
      <c r="D252"/>
    </row>
    <row r="253" spans="2:4" ht="15" x14ac:dyDescent="0.25">
      <c r="B253"/>
      <c r="C253"/>
      <c r="D253"/>
    </row>
    <row r="254" spans="2:4" ht="15" x14ac:dyDescent="0.25">
      <c r="B254"/>
      <c r="C254"/>
      <c r="D254"/>
    </row>
    <row r="255" spans="2:4" ht="15" x14ac:dyDescent="0.25">
      <c r="B255"/>
      <c r="C255"/>
      <c r="D255"/>
    </row>
    <row r="256" spans="2:4" ht="15" x14ac:dyDescent="0.25">
      <c r="B256"/>
      <c r="C256"/>
      <c r="D256"/>
    </row>
    <row r="257" spans="2:4" ht="15" x14ac:dyDescent="0.25">
      <c r="B257"/>
      <c r="C257"/>
      <c r="D257"/>
    </row>
    <row r="258" spans="2:4" ht="15" x14ac:dyDescent="0.25">
      <c r="B258"/>
      <c r="C258"/>
      <c r="D258"/>
    </row>
  </sheetData>
  <mergeCells count="230">
    <mergeCell ref="B77:B82"/>
    <mergeCell ref="C77:C82"/>
    <mergeCell ref="E77:J77"/>
    <mergeCell ref="E78:J78"/>
    <mergeCell ref="E79:J79"/>
    <mergeCell ref="E82:J82"/>
    <mergeCell ref="B203:J203"/>
    <mergeCell ref="D85:J85"/>
    <mergeCell ref="B56:B61"/>
    <mergeCell ref="C56:C61"/>
    <mergeCell ref="E60:J60"/>
    <mergeCell ref="E61:J61"/>
    <mergeCell ref="B63:B68"/>
    <mergeCell ref="C63:C68"/>
    <mergeCell ref="E63:J63"/>
    <mergeCell ref="B198:C198"/>
    <mergeCell ref="D198:J198"/>
    <mergeCell ref="B199:J199"/>
    <mergeCell ref="B200:C200"/>
    <mergeCell ref="D200:J200"/>
    <mergeCell ref="B201:C201"/>
    <mergeCell ref="D201:J201"/>
    <mergeCell ref="B195:C195"/>
    <mergeCell ref="D195:J195"/>
    <mergeCell ref="B196:C196"/>
    <mergeCell ref="D196:J196"/>
    <mergeCell ref="B197:C197"/>
    <mergeCell ref="D197:J197"/>
    <mergeCell ref="E189:J190"/>
    <mergeCell ref="B193:J193"/>
    <mergeCell ref="B194:C194"/>
    <mergeCell ref="D194:J194"/>
    <mergeCell ref="E180:J181"/>
    <mergeCell ref="D182:D183"/>
    <mergeCell ref="E182:J183"/>
    <mergeCell ref="B185:B192"/>
    <mergeCell ref="C185:C192"/>
    <mergeCell ref="D185:D186"/>
    <mergeCell ref="E185:J186"/>
    <mergeCell ref="D187:D188"/>
    <mergeCell ref="E187:J188"/>
    <mergeCell ref="D189:D190"/>
    <mergeCell ref="B176:B183"/>
    <mergeCell ref="C176:C183"/>
    <mergeCell ref="D176:D177"/>
    <mergeCell ref="E176:J177"/>
    <mergeCell ref="D178:D179"/>
    <mergeCell ref="E178:J179"/>
    <mergeCell ref="D180:D181"/>
    <mergeCell ref="D191:D192"/>
    <mergeCell ref="E191:J192"/>
    <mergeCell ref="B167:B174"/>
    <mergeCell ref="C167:C174"/>
    <mergeCell ref="D167:D168"/>
    <mergeCell ref="E167:J168"/>
    <mergeCell ref="D169:D170"/>
    <mergeCell ref="E169:J170"/>
    <mergeCell ref="D171:D172"/>
    <mergeCell ref="E171:J172"/>
    <mergeCell ref="D173:D174"/>
    <mergeCell ref="E173:J174"/>
    <mergeCell ref="B158:B165"/>
    <mergeCell ref="C158:C165"/>
    <mergeCell ref="D158:D159"/>
    <mergeCell ref="E158:J159"/>
    <mergeCell ref="D160:D161"/>
    <mergeCell ref="E160:J161"/>
    <mergeCell ref="D162:D163"/>
    <mergeCell ref="E162:J163"/>
    <mergeCell ref="D164:D165"/>
    <mergeCell ref="E164:J165"/>
    <mergeCell ref="B142:B147"/>
    <mergeCell ref="C142:C147"/>
    <mergeCell ref="D142:D143"/>
    <mergeCell ref="E142:J143"/>
    <mergeCell ref="D144:D145"/>
    <mergeCell ref="E144:J145"/>
    <mergeCell ref="D146:D147"/>
    <mergeCell ref="E146:J147"/>
    <mergeCell ref="B149:B156"/>
    <mergeCell ref="C149:C156"/>
    <mergeCell ref="D149:D150"/>
    <mergeCell ref="E149:J150"/>
    <mergeCell ref="D151:D152"/>
    <mergeCell ref="E151:J152"/>
    <mergeCell ref="D153:D154"/>
    <mergeCell ref="E153:J154"/>
    <mergeCell ref="D155:D156"/>
    <mergeCell ref="E155:J156"/>
    <mergeCell ref="B133:B140"/>
    <mergeCell ref="C133:C140"/>
    <mergeCell ref="D133:D134"/>
    <mergeCell ref="E133:J134"/>
    <mergeCell ref="D135:D136"/>
    <mergeCell ref="E135:J136"/>
    <mergeCell ref="D137:D138"/>
    <mergeCell ref="E137:J138"/>
    <mergeCell ref="D139:D140"/>
    <mergeCell ref="E139:J140"/>
    <mergeCell ref="B124:B131"/>
    <mergeCell ref="C124:C131"/>
    <mergeCell ref="D124:D125"/>
    <mergeCell ref="E124:J125"/>
    <mergeCell ref="D126:D127"/>
    <mergeCell ref="E126:J127"/>
    <mergeCell ref="D128:D129"/>
    <mergeCell ref="E128:J129"/>
    <mergeCell ref="D130:D131"/>
    <mergeCell ref="E130:J131"/>
    <mergeCell ref="B115:B122"/>
    <mergeCell ref="C115:C122"/>
    <mergeCell ref="D115:D116"/>
    <mergeCell ref="E115:J116"/>
    <mergeCell ref="D117:D118"/>
    <mergeCell ref="E117:J118"/>
    <mergeCell ref="D119:D120"/>
    <mergeCell ref="E119:J120"/>
    <mergeCell ref="D121:D122"/>
    <mergeCell ref="E121:J122"/>
    <mergeCell ref="B106:B113"/>
    <mergeCell ref="C106:C113"/>
    <mergeCell ref="D106:D107"/>
    <mergeCell ref="E106:J107"/>
    <mergeCell ref="D108:D109"/>
    <mergeCell ref="E108:J109"/>
    <mergeCell ref="D110:D111"/>
    <mergeCell ref="E110:J111"/>
    <mergeCell ref="D112:D113"/>
    <mergeCell ref="E112:J113"/>
    <mergeCell ref="B87:J91"/>
    <mergeCell ref="B92:J94"/>
    <mergeCell ref="B95:C96"/>
    <mergeCell ref="D95:D96"/>
    <mergeCell ref="E95:J96"/>
    <mergeCell ref="B97:B104"/>
    <mergeCell ref="C97:C104"/>
    <mergeCell ref="D97:D98"/>
    <mergeCell ref="E97:J98"/>
    <mergeCell ref="D99:D100"/>
    <mergeCell ref="E99:J100"/>
    <mergeCell ref="D101:D102"/>
    <mergeCell ref="E101:J102"/>
    <mergeCell ref="D103:D104"/>
    <mergeCell ref="E103:J104"/>
    <mergeCell ref="E64:J64"/>
    <mergeCell ref="E68:J68"/>
    <mergeCell ref="C70:C75"/>
    <mergeCell ref="E74:J74"/>
    <mergeCell ref="E51:J51"/>
    <mergeCell ref="E53:J53"/>
    <mergeCell ref="E54:J54"/>
    <mergeCell ref="E59:J59"/>
    <mergeCell ref="E65:J65"/>
    <mergeCell ref="E66:J66"/>
    <mergeCell ref="E67:J67"/>
    <mergeCell ref="E58:J58"/>
    <mergeCell ref="E56:J56"/>
    <mergeCell ref="E57:J57"/>
    <mergeCell ref="E70:J70"/>
    <mergeCell ref="E71:J71"/>
    <mergeCell ref="B45:B47"/>
    <mergeCell ref="C45:C47"/>
    <mergeCell ref="E45:J45"/>
    <mergeCell ref="E46:J46"/>
    <mergeCell ref="E47:J47"/>
    <mergeCell ref="B31:B36"/>
    <mergeCell ref="C31:C36"/>
    <mergeCell ref="E36:J36"/>
    <mergeCell ref="E38:J38"/>
    <mergeCell ref="E39:J39"/>
    <mergeCell ref="E40:J40"/>
    <mergeCell ref="C38:C43"/>
    <mergeCell ref="B38:B43"/>
    <mergeCell ref="E33:J33"/>
    <mergeCell ref="E34:J34"/>
    <mergeCell ref="E35:J35"/>
    <mergeCell ref="E49:J49"/>
    <mergeCell ref="E50:J50"/>
    <mergeCell ref="E52:J52"/>
    <mergeCell ref="E24:J24"/>
    <mergeCell ref="E25:J25"/>
    <mergeCell ref="E27:J27"/>
    <mergeCell ref="E26:J26"/>
    <mergeCell ref="E28:J28"/>
    <mergeCell ref="E29:J29"/>
    <mergeCell ref="E41:J41"/>
    <mergeCell ref="E14:J14"/>
    <mergeCell ref="B10:B15"/>
    <mergeCell ref="C10:C15"/>
    <mergeCell ref="E10:J10"/>
    <mergeCell ref="E19:J19"/>
    <mergeCell ref="E20:J20"/>
    <mergeCell ref="E21:J21"/>
    <mergeCell ref="E15:J15"/>
    <mergeCell ref="B1:J5"/>
    <mergeCell ref="B6:J8"/>
    <mergeCell ref="B9:C9"/>
    <mergeCell ref="E9:J9"/>
    <mergeCell ref="E11:J11"/>
    <mergeCell ref="E12:J12"/>
    <mergeCell ref="E13:J13"/>
    <mergeCell ref="B17:B22"/>
    <mergeCell ref="C17:C22"/>
    <mergeCell ref="E17:J17"/>
    <mergeCell ref="E18:J18"/>
    <mergeCell ref="E22:J22"/>
    <mergeCell ref="B70:B75"/>
    <mergeCell ref="E72:J72"/>
    <mergeCell ref="E75:J75"/>
    <mergeCell ref="E73:J73"/>
    <mergeCell ref="E80:J80"/>
    <mergeCell ref="E81:J81"/>
    <mergeCell ref="B16:J16"/>
    <mergeCell ref="B23:J23"/>
    <mergeCell ref="B30:J30"/>
    <mergeCell ref="B37:J37"/>
    <mergeCell ref="B44:J44"/>
    <mergeCell ref="B48:J48"/>
    <mergeCell ref="E42:J42"/>
    <mergeCell ref="E43:J43"/>
    <mergeCell ref="B55:J55"/>
    <mergeCell ref="B62:J62"/>
    <mergeCell ref="B69:J69"/>
    <mergeCell ref="B76:J76"/>
    <mergeCell ref="E31:J31"/>
    <mergeCell ref="E32:J32"/>
    <mergeCell ref="B24:B29"/>
    <mergeCell ref="C24:C29"/>
    <mergeCell ref="B49:B54"/>
    <mergeCell ref="C49:C54"/>
  </mergeCells>
  <conditionalFormatting sqref="L119:M126">
    <cfRule type="timePeriod" dxfId="0" priority="1" timePeriod="lastWeek">
      <formula>AND(TODAY()-ROUNDDOWN(L119,0)&gt;=(WEEKDAY(TODAY())),TODAY()-ROUNDDOWN(L119,0)&lt;(WEEKDAY(TODAY())+7))</formula>
    </cfRule>
  </conditionalFormatting>
  <pageMargins left="0.23622047244094491" right="0.23622047244094491" top="0.15748031496062992" bottom="0.15748031496062992" header="0.31496062992125984" footer="0.31496062992125984"/>
  <pageSetup paperSize="9" scale="2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O14"/>
  <sheetViews>
    <sheetView workbookViewId="0">
      <selection activeCell="K30" sqref="K30"/>
    </sheetView>
  </sheetViews>
  <sheetFormatPr defaultRowHeight="15" x14ac:dyDescent="0.25"/>
  <cols>
    <col min="1" max="1" width="4.140625" style="1" customWidth="1"/>
    <col min="2" max="2" width="4.42578125" customWidth="1"/>
    <col min="5" max="5" width="23.28515625" customWidth="1"/>
    <col min="10" max="10" width="17.85546875" customWidth="1"/>
  </cols>
  <sheetData>
    <row r="1" spans="1:15" ht="92.25" customHeight="1" x14ac:dyDescent="0.25">
      <c r="A1" s="263" t="s">
        <v>300</v>
      </c>
      <c r="B1" s="263"/>
      <c r="C1" s="263"/>
      <c r="D1" s="263"/>
      <c r="E1" s="263"/>
      <c r="F1" s="263"/>
      <c r="G1" s="263"/>
      <c r="H1" s="263"/>
      <c r="I1" s="263"/>
      <c r="J1" s="263"/>
    </row>
    <row r="2" spans="1:15" ht="21.75" customHeight="1" x14ac:dyDescent="0.3">
      <c r="A2" s="241" t="s">
        <v>277</v>
      </c>
      <c r="B2" s="241"/>
      <c r="C2" s="241"/>
      <c r="D2" s="241"/>
      <c r="E2" s="241"/>
      <c r="F2" s="241"/>
      <c r="G2" s="241"/>
      <c r="H2" s="241"/>
      <c r="I2" s="241"/>
      <c r="J2" s="241"/>
    </row>
    <row r="3" spans="1:15" ht="36.75" customHeight="1" x14ac:dyDescent="0.25">
      <c r="A3" s="266" t="s">
        <v>276</v>
      </c>
      <c r="B3" s="266"/>
      <c r="C3" s="266"/>
      <c r="D3" s="266"/>
      <c r="E3" s="266"/>
      <c r="F3" s="266"/>
      <c r="G3" s="266"/>
      <c r="H3" s="266"/>
      <c r="I3" s="266"/>
      <c r="J3" s="266"/>
    </row>
    <row r="4" spans="1:15" ht="33" customHeight="1" x14ac:dyDescent="0.25">
      <c r="A4" s="100"/>
      <c r="B4" s="267" t="s">
        <v>275</v>
      </c>
      <c r="C4" s="268"/>
      <c r="D4" s="268"/>
      <c r="E4" s="268"/>
      <c r="F4" s="268"/>
      <c r="G4" s="268"/>
      <c r="H4" s="268"/>
      <c r="I4" s="268"/>
      <c r="J4" s="269"/>
    </row>
    <row r="5" spans="1:15" x14ac:dyDescent="0.25">
      <c r="A5" s="6"/>
      <c r="B5" s="96">
        <v>1</v>
      </c>
      <c r="C5" s="264" t="s">
        <v>280</v>
      </c>
      <c r="D5" s="259"/>
      <c r="E5" s="259"/>
      <c r="F5" s="260" t="s">
        <v>279</v>
      </c>
      <c r="G5" s="261"/>
      <c r="H5" s="261"/>
      <c r="I5" s="261"/>
      <c r="J5" s="262"/>
    </row>
    <row r="6" spans="1:15" x14ac:dyDescent="0.25">
      <c r="A6" s="6"/>
      <c r="B6" s="96">
        <v>2</v>
      </c>
      <c r="C6" s="259" t="s">
        <v>281</v>
      </c>
      <c r="D6" s="259"/>
      <c r="E6" s="259"/>
      <c r="F6" s="260" t="s">
        <v>284</v>
      </c>
      <c r="G6" s="261"/>
      <c r="H6" s="261"/>
      <c r="I6" s="261"/>
      <c r="J6" s="262"/>
    </row>
    <row r="7" spans="1:15" x14ac:dyDescent="0.25">
      <c r="A7" s="6"/>
      <c r="B7" s="96">
        <v>3</v>
      </c>
      <c r="C7" s="259" t="s">
        <v>282</v>
      </c>
      <c r="D7" s="259"/>
      <c r="E7" s="259"/>
      <c r="F7" s="260" t="s">
        <v>285</v>
      </c>
      <c r="G7" s="261"/>
      <c r="H7" s="261"/>
      <c r="I7" s="261"/>
      <c r="J7" s="262"/>
      <c r="O7" t="s">
        <v>278</v>
      </c>
    </row>
    <row r="8" spans="1:15" ht="6" customHeight="1" x14ac:dyDescent="0.25">
      <c r="B8" s="98"/>
      <c r="C8" s="6"/>
      <c r="D8" s="6"/>
      <c r="E8" s="6"/>
      <c r="F8" s="6"/>
      <c r="G8" s="6"/>
      <c r="H8" s="6"/>
      <c r="I8" s="6"/>
      <c r="J8" s="99"/>
    </row>
    <row r="9" spans="1:15" ht="28.5" customHeight="1" x14ac:dyDescent="0.25">
      <c r="A9" s="101"/>
      <c r="B9" s="255" t="s">
        <v>283</v>
      </c>
      <c r="C9" s="256"/>
      <c r="D9" s="256"/>
      <c r="E9" s="256"/>
      <c r="F9" s="256"/>
      <c r="G9" s="256"/>
      <c r="H9" s="256"/>
      <c r="I9" s="256"/>
      <c r="J9" s="257"/>
    </row>
    <row r="10" spans="1:15" x14ac:dyDescent="0.25">
      <c r="A10" s="6"/>
      <c r="B10" s="96">
        <v>1</v>
      </c>
      <c r="C10" s="259" t="s">
        <v>281</v>
      </c>
      <c r="D10" s="259"/>
      <c r="E10" s="259"/>
      <c r="F10" s="260" t="s">
        <v>284</v>
      </c>
      <c r="G10" s="261"/>
      <c r="H10" s="261"/>
      <c r="I10" s="261"/>
      <c r="J10" s="262"/>
    </row>
    <row r="11" spans="1:15" x14ac:dyDescent="0.25">
      <c r="B11" s="96">
        <v>2</v>
      </c>
      <c r="C11" s="259" t="s">
        <v>282</v>
      </c>
      <c r="D11" s="259"/>
      <c r="E11" s="259"/>
      <c r="F11" s="260" t="s">
        <v>285</v>
      </c>
      <c r="G11" s="261"/>
      <c r="H11" s="261"/>
      <c r="I11" s="261"/>
      <c r="J11" s="262"/>
    </row>
    <row r="12" spans="1:15" x14ac:dyDescent="0.25">
      <c r="B12" s="1"/>
      <c r="C12" s="1"/>
      <c r="D12" s="1"/>
      <c r="E12" s="1"/>
      <c r="F12" s="1"/>
      <c r="G12" s="1"/>
      <c r="H12" s="1"/>
      <c r="I12" s="1"/>
      <c r="J12" s="1"/>
    </row>
    <row r="13" spans="1:15" ht="16.5" customHeight="1" x14ac:dyDescent="0.25">
      <c r="B13" s="1"/>
      <c r="C13" s="265" t="s">
        <v>27</v>
      </c>
      <c r="D13" s="265"/>
      <c r="E13" s="265"/>
      <c r="F13" s="265"/>
      <c r="G13" s="265"/>
      <c r="H13" s="265"/>
      <c r="I13" s="97"/>
      <c r="J13" s="1"/>
    </row>
    <row r="14" spans="1:15" x14ac:dyDescent="0.25">
      <c r="F14" s="258"/>
      <c r="G14" s="258"/>
      <c r="H14" s="258"/>
      <c r="I14" s="258"/>
      <c r="J14" s="258"/>
      <c r="K14" s="258"/>
      <c r="L14" s="258"/>
      <c r="M14" s="258"/>
      <c r="N14" s="258"/>
      <c r="O14" s="258"/>
    </row>
  </sheetData>
  <mergeCells count="17">
    <mergeCell ref="A1:J1"/>
    <mergeCell ref="C5:E5"/>
    <mergeCell ref="C6:E6"/>
    <mergeCell ref="C13:H13"/>
    <mergeCell ref="F7:J7"/>
    <mergeCell ref="C7:E7"/>
    <mergeCell ref="C10:E10"/>
    <mergeCell ref="A2:J2"/>
    <mergeCell ref="F5:J5"/>
    <mergeCell ref="F6:J6"/>
    <mergeCell ref="A3:J3"/>
    <mergeCell ref="B4:J4"/>
    <mergeCell ref="B9:J9"/>
    <mergeCell ref="F14:O14"/>
    <mergeCell ref="C11:E11"/>
    <mergeCell ref="F10:J10"/>
    <mergeCell ref="F11:J11"/>
  </mergeCells>
  <pageMargins left="0.7" right="0.7" top="0.75" bottom="0.75" header="0.3" footer="0.3"/>
  <pageSetup paperSize="9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Физика профиль</vt:lpstr>
      <vt:lpstr>2 смена 2-4 курсы</vt:lpstr>
      <vt:lpstr>ПИ</vt:lpstr>
      <vt:lpstr>Лист4</vt:lpstr>
      <vt:lpstr>ПИ заочно</vt:lpstr>
      <vt:lpstr>График ПИ Заочно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SLAVA</cp:lastModifiedBy>
  <cp:lastPrinted>2025-09-19T04:42:07Z</cp:lastPrinted>
  <dcterms:created xsi:type="dcterms:W3CDTF">2023-01-08T03:16:23Z</dcterms:created>
  <dcterms:modified xsi:type="dcterms:W3CDTF">2025-09-22T03:42:02Z</dcterms:modified>
</cp:coreProperties>
</file>